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交安设施" sheetId="6"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<sst xmlns="http://schemas.openxmlformats.org/spreadsheetml/2006/main" count="174" uniqueCount="99">
  <si>
    <t>2024年新建改建路段服务区营运设施设备采购及安装项目交安设施采购清单</t>
  </si>
  <si>
    <t>单位：元</t>
  </si>
  <si>
    <t>序号</t>
  </si>
  <si>
    <t>区域</t>
  </si>
  <si>
    <t>设施设备名称</t>
  </si>
  <si>
    <t>项目特征</t>
  </si>
  <si>
    <t>八里河</t>
  </si>
  <si>
    <t>蔡村</t>
  </si>
  <si>
    <t>迎河</t>
  </si>
  <si>
    <t>洪林</t>
  </si>
  <si>
    <t>临泉西</t>
  </si>
  <si>
    <t>楚店</t>
  </si>
  <si>
    <t>新竹</t>
  </si>
  <si>
    <t>合计数量</t>
  </si>
  <si>
    <t>单位</t>
  </si>
  <si>
    <t>单价
（含税）</t>
  </si>
  <si>
    <t>合价
（含税）</t>
  </si>
  <si>
    <t>参考图片</t>
  </si>
  <si>
    <t>交安设施</t>
  </si>
  <si>
    <t>警示锥筒</t>
  </si>
  <si>
    <t>70CM*43CM
重4KG  白底红条，橡胶</t>
  </si>
  <si>
    <t>个</t>
  </si>
  <si>
    <t>防撞桶</t>
  </si>
  <si>
    <t>直径0.58M高0.82M厚2MM重4.5KG 黄底红白彩格，滚塑工艺，晶彩格反光膜</t>
  </si>
  <si>
    <t>水泥隔离墩</t>
  </si>
  <si>
    <t>50CM*50CM*35CM 黄底黑条</t>
  </si>
  <si>
    <t>爆闪灯</t>
  </si>
  <si>
    <t>尺寸：60CM*27CM*25CM；
太阳能板：单硅晶12V，17W；
蓄电池：耐高温铅酸免维护蓄电池：12V/20AH,寿命&gt;2年  红蓝双面灯；材质：铁型材+高透光性聚碳酸酯PC</t>
  </si>
  <si>
    <t>凸面镜（广角镜）含立柱</t>
  </si>
  <si>
    <t>2.2M，,镜面直径0.8M 银色立柱，橘黄色镜框，立柱长：2.5米，直径：76MM，厚度：2.0
银色冷镀锌钢管，下方焊接简易三角支架，用于固定(备注：用于太阳能爆闪灯和凸面镜安装；安装要求：基础规格≥50*50*50CM，混凝土固定)</t>
  </si>
  <si>
    <t>水马</t>
  </si>
  <si>
    <t>1.5M*0.8M*0.36M，重12.5KG 红色或黄色，滚塑工艺</t>
  </si>
  <si>
    <t>消防沙池（含刷漆、警示标志）</t>
  </si>
  <si>
    <t>1.5M*1.2M*1.2M砖砌（刷红漆，警示标志白字）</t>
  </si>
  <si>
    <t>楼顶发光字钢结构部分</t>
  </si>
  <si>
    <t>1、名称：楼顶发光字钢结构部分
2、规格：详见图纸（根据服务区实地情况绘制）
3、工艺做法：所用方管均为热镀锌钢管,材质均为Q235B。60x4.0@2000方管竖向龙骨；50x3.0@2000方管斜撑；40x2.5斜拉；50x3.0横向龙骨；250*150*14和260*160*14预埋件，M16化学螺栓固定；
4、锚固施工方法根据现场屋面情况，结合设计图纸适合方案进行加固施工。
5、描述不详之处详见设计图纸。
6、楼面施工后做二次防水，服务区地理位置较为特殊，在强风条件楼顶字和钢架基本处于无任何遮挡情况，所以在主钢架材料和焊接方面必须保证安全性，镀锌钢管在焊接完成后所有焊点必须全部进行防锈处理，保证做到2年内免维护，后期每年进行一次检查和防锈处理。</t>
  </si>
  <si>
    <t>㎡</t>
  </si>
  <si>
    <t>楼顶发光字</t>
  </si>
  <si>
    <t>1、名称：楼顶发光字发光字部分
2、规格：详见图纸（色值参照驿达VI手册C:0,M:80,Y:100,K:0)
3、工艺做法：2mm（6030号）铝板数码冲孔，环氧底漆二度，面喷氟碳漆；光源为户外防水LED芯片单颗点光源，单颗间距3cm，字内部内置镀锌支架，绿宝6BV电缆出线；2年内免维护。</t>
  </si>
  <si>
    <t>楼顶发光字电器控制及辅材</t>
  </si>
  <si>
    <t>户外专用变压器28台（400w），交流接触器 1台（15A），漏电保护器1台，空开1台，时控器1台，6BV国标主线不少于100M根据主电源现场情况确定，所有主线为绿宝电缆出线，穿PVC硬线管保护</t>
  </si>
  <si>
    <t>套</t>
  </si>
  <si>
    <t>广场停车区总导视牌</t>
  </si>
  <si>
    <t>1、规格：2000mm*5955mm高
2、600mm*600mm*1000mmC30砼基础
3、两根Φ219*6镀锌钢管立柱
4、面层为3厚氟碳铝板，贴工程级反光膜（反光膜需按照公路交通标志使用反光膜的选择《道路交通反光膜》（GB/T18833—2012）的使用分类和等级范围，确定此设计的反光膜为Ⅴ类，即大角度反光膜，为微棱镜型结构，使用寿命一般为10年，可用于永久性交通标志、作业区设施和轮廓标；施工单位提供样膜。）
5、标识牌上的内容根据设计图纸要求施工。
6、具体详细做法详见设计图纸</t>
  </si>
  <si>
    <t>块</t>
  </si>
  <si>
    <t>广场停车区分流导视牌</t>
  </si>
  <si>
    <t>1、规格：2000mm*6140mm高（以服务区广场标线及分流情况定实际内容及尺寸）
2、600mm*600mm*1000mmC30砼基础
3、两根Φ219*6镀锌钢管立柱
4、面层为3厚氟碳铝板贴工程级反光膜（反光膜需按照公路交通标志使用反光膜的选择《道路交通反光膜》（GB/T18833—2012）的使用分类和等级范围，确定此设计的反光膜为Ⅴ类，即大角度反光膜，为微棱镜型结构，使用寿命一般为10年，可用于永久性交通标志、作业区设施和轮廓标；施工单位提供样膜。）
5、标识牌上的内容根据设计图纸要求施工。
6、具体详细做法详见设计图纸</t>
  </si>
  <si>
    <t>广场停车区区域停车牌（小型汽车、大型客车、危化品车、牲畜车导视牌、大型货车导视牌）</t>
  </si>
  <si>
    <t>1、规格：1400mm*3800mm高
2、500mm*500mm*600mmC30砼基础
3、1根Φ150*6镀锌钢管立柱
4、面层为3厚氟碳铝板贴工程级反光膜（反光膜需按照公路交通标志使用反光膜的选择《道路交通反光膜》（GB/T18833—2012）的使用分类和等级范围，确定此设计的反光膜为Ⅴ类，即大角度反光膜，为微棱镜型结构，使用寿命一般为10年，可用于永久性交通标志、作业区设施和轮廓标；施工单位提供样膜。）
5、标识牌上的内容根据设计图纸要求施工。
6、具体详细做法详见设计图纸</t>
  </si>
  <si>
    <t>户外宣传栏</t>
  </si>
  <si>
    <t>7000mm*2700mm   （以服务区广场人流动线及面积实际情况，规划设计最终确定规格尺寸）
5mm钢化玻璃、38mm*25mm方钢、1.2mm电解板折弯焊接成型、表面烤漆色样、文字丝印、内置有机板、130mm*130mm方管主架表面烤漆、液压杆支撑架、预埋件，</t>
  </si>
  <si>
    <t>广场绿化带提示牌</t>
  </si>
  <si>
    <t>500mm*350mm，铝板整体折弯焊接成型、烤漆、丝印预埋</t>
  </si>
  <si>
    <t>多功能导视牌</t>
  </si>
  <si>
    <t>2MM铝板整体折弯焊接成型、内置龙骨焊接成型、字图形激光镂空、3mm乳白板面板、高亮度LED光源</t>
  </si>
  <si>
    <t>监督提示牌/值班经理</t>
  </si>
  <si>
    <t>700mm*1000mm，铝合金框体烤漆，铝型材插槽</t>
  </si>
  <si>
    <t>服务之星</t>
  </si>
  <si>
    <t>开水间门头</t>
  </si>
  <si>
    <t>2.0不锈钢材质激光切割、围边焊接成型，整体分段烤漆。
LED迷你字+开槽+布线+线盒+支撑配件+电源变压器</t>
  </si>
  <si>
    <t>开水间双面发光牌</t>
  </si>
  <si>
    <t>700mm*500mm，2.0不锈钢材质激光切割、围边焊接成型，整体分段烤漆。
LED迷你字+开槽+布线+线盒+支撑配件+电源变压器</t>
  </si>
  <si>
    <t>开水间免费提供热水</t>
  </si>
  <si>
    <t>200mm*200mm，亚克力烤漆丝印、标准3毫米厚度</t>
  </si>
  <si>
    <t>驿达万佳便利店店招</t>
  </si>
  <si>
    <t>20mm厚金属无边发光字定制安装，精工打磨，环氧底漆加汽车面漆。包含5mm铝塑板红色烤漆面板、灯箱底板及龙骨等一切安装辅材，由供货商自行考察现场。</t>
  </si>
  <si>
    <t>餐厅/便利店一览表</t>
  </si>
  <si>
    <t>1350mm*710mm，5mm亚克力底板、反面烤漆、3mm亚克力粘结成盒子、2mm亚克力粘结成盒子</t>
  </si>
  <si>
    <t>餐厅店招</t>
  </si>
  <si>
    <t>餐厅后厨标牌</t>
  </si>
  <si>
    <t>150mm*100mm，红色反白双色板雕刻</t>
  </si>
  <si>
    <t>公共厕所</t>
  </si>
  <si>
    <t>公厕男女分区牌</t>
  </si>
  <si>
    <t>450mm*300mm，铝合金分段烤漆闪银色、丝印红色、灰色</t>
  </si>
  <si>
    <t>公厕男女人形分区牌</t>
  </si>
  <si>
    <t>370mm*1200mm，背发光，面板为2.0不锈钢材质，激光切割、围边焊接成型。背衬15毫米透明亚克力，发白光，开孔+布线</t>
  </si>
  <si>
    <t>母婴室</t>
  </si>
  <si>
    <t>300mm*150mm，亚克力烤漆丝印、标准3毫米厚度</t>
  </si>
  <si>
    <t>第三卫生间（无障碍卫生间）</t>
  </si>
  <si>
    <t>450mm*300mm或300mm*700mm，亚克力烤漆丝印、标准3毫米厚度</t>
  </si>
  <si>
    <t>淋浴房</t>
  </si>
  <si>
    <t>污水处理区域提示牌</t>
  </si>
  <si>
    <t>350mm*350mm，铝板烤漆、丝印、直径0.5米、高40cm</t>
  </si>
  <si>
    <t>设备房功能区牌</t>
  </si>
  <si>
    <t>450mm*300mm，铝合金分段烤漆闪银色、丝印红色、弧面牌</t>
  </si>
  <si>
    <t>温馨提示牌1</t>
  </si>
  <si>
    <t>温馨提示牌2</t>
  </si>
  <si>
    <t>150mm*150mm，1.2mm铝板分段烤漆、丝印白色</t>
  </si>
  <si>
    <t>温馨提示牌3</t>
  </si>
  <si>
    <t>300mm*400mm，亚克力烤漆丝印、标准3毫米厚度</t>
  </si>
  <si>
    <t>制度牌</t>
  </si>
  <si>
    <t>500mm*700mm,5mm+3mm进口亚克力雕刻成型倒边处理，内置高精相纸画面，广告钉安装</t>
  </si>
  <si>
    <t>防撞条</t>
  </si>
  <si>
    <t>0.15m，高清户外写真附哑膜</t>
  </si>
  <si>
    <t>m</t>
  </si>
  <si>
    <t>总报价（1-193项含税金额）</t>
  </si>
  <si>
    <t>增值税税率</t>
  </si>
  <si>
    <t>评审价（1-193项不含税金额）</t>
  </si>
  <si>
    <t>报价保留两位小数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</si>
</sst>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_ "/>
  </numFmts>
  <fonts count="34">
    <font>
      <sz val="11"/>
      <color theme="1"/>
      <name val="宋体"/>
      <charset val="134"/>
      <scheme val="minor"/>
    </font>
    <font>
      <sz val="11"/>
      <name val="宋体"/>
      <charset val="134"/>
      <scheme val="minor"/>
    </font>
    <font>
      <sz val="10"/>
      <name val="宋体"/>
      <charset val="134"/>
      <scheme val="minor"/>
    </font>
    <font>
      <b/>
      <sz val="11"/>
      <name val="宋体"/>
      <charset val="134"/>
      <scheme val="minor"/>
    </font>
    <font>
      <sz val="9"/>
      <name val="宋体"/>
      <charset val="134"/>
    </font>
    <font>
      <b/>
      <sz val="14"/>
      <name val="宋体"/>
      <charset val="134"/>
    </font>
    <font>
      <b/>
      <sz val="10"/>
      <name val="宋体"/>
      <charset val="134"/>
    </font>
    <font>
      <b/>
      <sz val="10"/>
      <name val="宋体"/>
      <charset val="134"/>
      <scheme val="minor"/>
    </font>
    <font>
      <b/>
      <sz val="10"/>
      <name val="宋体"/>
      <charset val="134"/>
      <scheme val="major"/>
    </font>
    <font>
      <sz val="10"/>
      <color theme="1"/>
      <name val="宋体"/>
      <charset val="134"/>
    </font>
    <font>
      <sz val="10"/>
      <name val="宋体"/>
      <charset val="134"/>
    </font>
    <font>
      <sz val="10"/>
      <name val="Times New Roman"/>
      <charset val="134"/>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4" borderId="10"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1" fillId="5" borderId="13" applyNumberFormat="0" applyAlignment="0" applyProtection="0">
      <alignment vertical="center"/>
    </xf>
    <xf numFmtId="0" fontId="22" fillId="6" borderId="14" applyNumberFormat="0" applyAlignment="0" applyProtection="0">
      <alignment vertical="center"/>
    </xf>
    <xf numFmtId="0" fontId="23" fillId="6" borderId="13" applyNumberFormat="0" applyAlignment="0" applyProtection="0">
      <alignment vertical="center"/>
    </xf>
    <xf numFmtId="0" fontId="24" fillId="7" borderId="15" applyNumberFormat="0" applyAlignment="0" applyProtection="0">
      <alignment vertical="center"/>
    </xf>
    <xf numFmtId="0" fontId="25" fillId="0" borderId="16" applyNumberFormat="0" applyFill="0" applyAlignment="0" applyProtection="0">
      <alignment vertical="center"/>
    </xf>
    <xf numFmtId="0" fontId="26" fillId="0" borderId="17" applyNumberFormat="0" applyFill="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1" fillId="3"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12" fillId="0" borderId="0">
      <alignment vertical="center"/>
    </xf>
    <xf numFmtId="0" fontId="32" fillId="0" borderId="0">
      <alignment vertical="center"/>
    </xf>
    <xf numFmtId="0" fontId="12" fillId="0" borderId="0">
      <alignment vertical="center"/>
    </xf>
    <xf numFmtId="0" fontId="12" fillId="0" borderId="0"/>
    <xf numFmtId="0" fontId="33" fillId="0" borderId="0">
      <alignment vertical="center"/>
    </xf>
    <xf numFmtId="0" fontId="12" fillId="0" borderId="0">
      <alignment vertical="center"/>
    </xf>
  </cellStyleXfs>
  <cellXfs count="55">
    <xf numFmtId="0" fontId="0" fillId="0" borderId="0" xfId="0">
      <alignment vertical="center"/>
    </xf>
    <xf numFmtId="0" fontId="1" fillId="2" borderId="0" xfId="0" applyFont="1" applyFill="1" applyProtection="1">
      <alignment vertical="center"/>
    </xf>
    <xf numFmtId="0" fontId="2" fillId="2" borderId="0" xfId="0" applyFont="1" applyFill="1" applyAlignment="1" applyProtection="1">
      <alignment horizontal="center" vertical="center"/>
    </xf>
    <xf numFmtId="0" fontId="3" fillId="2" borderId="0" xfId="0" applyFont="1" applyFill="1" applyAlignment="1" applyProtection="1">
      <alignment vertical="center" wrapText="1"/>
    </xf>
    <xf numFmtId="0" fontId="4" fillId="2" borderId="0" xfId="0" applyFont="1" applyFill="1" applyProtection="1">
      <alignment vertical="center"/>
    </xf>
    <xf numFmtId="176" fontId="4" fillId="2" borderId="0" xfId="0" applyNumberFormat="1" applyFont="1" applyFill="1" applyProtection="1">
      <alignment vertical="center"/>
    </xf>
    <xf numFmtId="177" fontId="4" fillId="2" borderId="0" xfId="0" applyNumberFormat="1" applyFont="1" applyFill="1" applyProtection="1">
      <alignment vertical="center"/>
      <protection locked="0"/>
    </xf>
    <xf numFmtId="177" fontId="4" fillId="2" borderId="0" xfId="0" applyNumberFormat="1" applyFont="1" applyFill="1" applyProtection="1">
      <alignment vertical="center"/>
    </xf>
    <xf numFmtId="0" fontId="5" fillId="2"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6"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left" vertical="center" wrapText="1"/>
    </xf>
    <xf numFmtId="178" fontId="4" fillId="2" borderId="1" xfId="0" applyNumberFormat="1" applyFont="1" applyFill="1" applyBorder="1" applyAlignment="1" applyProtection="1">
      <alignment horizontal="center" vertical="center" wrapText="1"/>
    </xf>
    <xf numFmtId="178" fontId="4" fillId="2" borderId="2" xfId="0" applyNumberFormat="1"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4"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4" fillId="2" borderId="4" xfId="0" applyFont="1" applyFill="1" applyBorder="1" applyAlignment="1" applyProtection="1">
      <alignment horizontal="left" vertical="center" wrapText="1"/>
    </xf>
    <xf numFmtId="0" fontId="4" fillId="2" borderId="5" xfId="0" applyFont="1" applyFill="1" applyBorder="1" applyAlignment="1" applyProtection="1">
      <alignment horizontal="left" vertical="center" wrapText="1"/>
    </xf>
    <xf numFmtId="0" fontId="4" fillId="2" borderId="6" xfId="0" applyFont="1" applyFill="1" applyBorder="1" applyAlignment="1" applyProtection="1">
      <alignment horizontal="left" vertical="center" wrapText="1"/>
    </xf>
    <xf numFmtId="0" fontId="4" fillId="2" borderId="6"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177" fontId="4" fillId="2" borderId="6" xfId="0" applyNumberFormat="1" applyFont="1" applyFill="1" applyBorder="1" applyAlignment="1" applyProtection="1">
      <alignment horizontal="center" vertical="center" wrapText="1"/>
    </xf>
    <xf numFmtId="177" fontId="4" fillId="2" borderId="7" xfId="0" applyNumberFormat="1" applyFont="1" applyFill="1" applyBorder="1" applyAlignment="1" applyProtection="1">
      <alignment horizontal="center" vertical="center" wrapText="1"/>
    </xf>
    <xf numFmtId="10" fontId="4" fillId="2" borderId="6" xfId="0" applyNumberFormat="1" applyFont="1" applyFill="1" applyBorder="1" applyAlignment="1" applyProtection="1">
      <alignment horizontal="center" vertical="center" wrapText="1"/>
    </xf>
    <xf numFmtId="10" fontId="4" fillId="2" borderId="7"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xf>
    <xf numFmtId="177" fontId="5" fillId="2" borderId="0" xfId="0" applyNumberFormat="1" applyFont="1" applyFill="1" applyAlignment="1" applyProtection="1">
      <alignment horizontal="center" vertical="center"/>
      <protection locked="0"/>
    </xf>
    <xf numFmtId="177" fontId="5" fillId="2" borderId="0" xfId="0" applyNumberFormat="1" applyFont="1" applyFill="1" applyAlignment="1" applyProtection="1">
      <alignment horizontal="center" vertical="center"/>
    </xf>
    <xf numFmtId="176" fontId="4" fillId="2" borderId="0" xfId="0" applyNumberFormat="1" applyFont="1" applyFill="1" applyAlignment="1" applyProtection="1">
      <alignment horizontal="center" vertical="center"/>
    </xf>
    <xf numFmtId="177" fontId="4" fillId="2"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xf>
    <xf numFmtId="176"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178" fontId="9" fillId="0" borderId="1" xfId="0" applyNumberFormat="1" applyFont="1" applyFill="1" applyBorder="1" applyAlignment="1" applyProtection="1">
      <alignment horizontal="center" vertical="center"/>
      <protection locked="0"/>
    </xf>
    <xf numFmtId="177" fontId="4"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4" fillId="2" borderId="8" xfId="0" applyFont="1" applyFill="1" applyBorder="1" applyAlignment="1" applyProtection="1">
      <alignment horizontal="center" vertical="center" wrapText="1"/>
    </xf>
    <xf numFmtId="0" fontId="11" fillId="2" borderId="1" xfId="0" applyFont="1" applyFill="1" applyBorder="1" applyAlignment="1" applyProtection="1">
      <alignment horizontal="left" vertical="top" wrapText="1"/>
    </xf>
    <xf numFmtId="0" fontId="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177" fontId="4" fillId="2" borderId="7" xfId="0" applyNumberFormat="1" applyFont="1" applyFill="1" applyBorder="1" applyAlignment="1" applyProtection="1">
      <alignment horizontal="center" vertical="center" wrapText="1"/>
      <protection locked="0"/>
    </xf>
    <xf numFmtId="177" fontId="4" fillId="2" borderId="2" xfId="0" applyNumberFormat="1" applyFont="1" applyFill="1" applyBorder="1" applyAlignment="1" applyProtection="1">
      <alignment horizontal="center" vertical="center" wrapText="1"/>
    </xf>
    <xf numFmtId="177" fontId="10" fillId="2" borderId="1" xfId="0" applyNumberFormat="1" applyFont="1" applyFill="1" applyBorder="1" applyAlignment="1" applyProtection="1">
      <alignment horizontal="center" vertical="center" wrapText="1"/>
    </xf>
    <xf numFmtId="10" fontId="4" fillId="2" borderId="7" xfId="0" applyNumberFormat="1" applyFont="1" applyFill="1" applyBorder="1" applyAlignment="1" applyProtection="1">
      <alignment horizontal="center" vertical="center" wrapText="1"/>
      <protection locked="0"/>
    </xf>
    <xf numFmtId="10" fontId="4" fillId="2" borderId="2" xfId="0" applyNumberFormat="1" applyFont="1" applyFill="1" applyBorder="1" applyAlignment="1" applyProtection="1">
      <alignment horizontal="center" vertical="center" wrapText="1"/>
    </xf>
    <xf numFmtId="178" fontId="10" fillId="2" borderId="1" xfId="0" applyNumberFormat="1" applyFont="1" applyFill="1" applyBorder="1" applyAlignment="1" applyProtection="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4" xfId="51"/>
    <cellStyle name="常规_管理处计划表" xfId="52"/>
    <cellStyle name="常规_荣华世家孙女士-新2" xfId="53"/>
    <cellStyle name="常规_由业主支付的费用(修改)" xfId="54"/>
  </cellStyles>
  <tableStyles count="0" defaultTableStyle="TableStyleMedium2" defaultPivotStyle="PivotStyleLight16"/>
  <colors>
    <mruColors>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751205</xdr:colOff>
      <xdr:row>13</xdr:row>
      <xdr:rowOff>140335</xdr:rowOff>
    </xdr:from>
    <xdr:to>
      <xdr:col>15</xdr:col>
      <xdr:colOff>1593850</xdr:colOff>
      <xdr:row>13</xdr:row>
      <xdr:rowOff>1414145</xdr:rowOff>
    </xdr:to>
    <xdr:pic>
      <xdr:nvPicPr>
        <xdr:cNvPr id="93" name="图片 58" descr="总导视牌.jpg"/>
        <xdr:cNvPicPr>
          <a:picLocks noChangeAspect="1"/>
        </xdr:cNvPicPr>
      </xdr:nvPicPr>
      <xdr:blipFill>
        <a:blip r:embed="rId1"/>
        <a:stretch>
          <a:fillRect/>
        </a:stretch>
      </xdr:blipFill>
      <xdr:spPr>
        <a:xfrm>
          <a:off x="12390755" y="9360535"/>
          <a:ext cx="842645" cy="1273810"/>
        </a:xfrm>
        <a:prstGeom prst="rect">
          <a:avLst/>
        </a:prstGeom>
        <a:noFill/>
        <a:ln w="9525">
          <a:noFill/>
        </a:ln>
      </xdr:spPr>
    </xdr:pic>
    <xdr:clientData/>
  </xdr:twoCellAnchor>
  <xdr:twoCellAnchor editAs="oneCell">
    <xdr:from>
      <xdr:col>15</xdr:col>
      <xdr:colOff>793115</xdr:colOff>
      <xdr:row>14</xdr:row>
      <xdr:rowOff>177165</xdr:rowOff>
    </xdr:from>
    <xdr:to>
      <xdr:col>15</xdr:col>
      <xdr:colOff>1595755</xdr:colOff>
      <xdr:row>14</xdr:row>
      <xdr:rowOff>1403350</xdr:rowOff>
    </xdr:to>
    <xdr:pic>
      <xdr:nvPicPr>
        <xdr:cNvPr id="94" name="图片 56" descr="分流导视牌.jpg"/>
        <xdr:cNvPicPr>
          <a:picLocks noChangeAspect="1"/>
        </xdr:cNvPicPr>
      </xdr:nvPicPr>
      <xdr:blipFill>
        <a:blip r:embed="rId2"/>
        <a:stretch>
          <a:fillRect/>
        </a:stretch>
      </xdr:blipFill>
      <xdr:spPr>
        <a:xfrm>
          <a:off x="12432665" y="11111865"/>
          <a:ext cx="802640" cy="1226185"/>
        </a:xfrm>
        <a:prstGeom prst="rect">
          <a:avLst/>
        </a:prstGeom>
        <a:noFill/>
        <a:ln w="9525">
          <a:noFill/>
        </a:ln>
      </xdr:spPr>
    </xdr:pic>
    <xdr:clientData/>
  </xdr:twoCellAnchor>
  <xdr:twoCellAnchor editAs="oneCell">
    <xdr:from>
      <xdr:col>15</xdr:col>
      <xdr:colOff>614045</xdr:colOff>
      <xdr:row>15</xdr:row>
      <xdr:rowOff>243840</xdr:rowOff>
    </xdr:from>
    <xdr:to>
      <xdr:col>15</xdr:col>
      <xdr:colOff>1524635</xdr:colOff>
      <xdr:row>15</xdr:row>
      <xdr:rowOff>1445895</xdr:rowOff>
    </xdr:to>
    <xdr:pic>
      <xdr:nvPicPr>
        <xdr:cNvPr id="95" name="图片 57" descr="牲畜.jpg"/>
        <xdr:cNvPicPr>
          <a:picLocks noChangeAspect="1"/>
        </xdr:cNvPicPr>
      </xdr:nvPicPr>
      <xdr:blipFill>
        <a:blip r:embed="rId3"/>
        <a:stretch>
          <a:fillRect/>
        </a:stretch>
      </xdr:blipFill>
      <xdr:spPr>
        <a:xfrm>
          <a:off x="12253595" y="13032740"/>
          <a:ext cx="910590" cy="1202055"/>
        </a:xfrm>
        <a:prstGeom prst="rect">
          <a:avLst/>
        </a:prstGeom>
        <a:noFill/>
        <a:ln w="9525">
          <a:noFill/>
        </a:ln>
      </xdr:spPr>
    </xdr:pic>
    <xdr:clientData/>
  </xdr:twoCellAnchor>
  <xdr:twoCellAnchor editAs="oneCell">
    <xdr:from>
      <xdr:col>15</xdr:col>
      <xdr:colOff>13335</xdr:colOff>
      <xdr:row>16</xdr:row>
      <xdr:rowOff>35560</xdr:rowOff>
    </xdr:from>
    <xdr:to>
      <xdr:col>15</xdr:col>
      <xdr:colOff>2176780</xdr:colOff>
      <xdr:row>16</xdr:row>
      <xdr:rowOff>844550</xdr:rowOff>
    </xdr:to>
    <xdr:pic>
      <xdr:nvPicPr>
        <xdr:cNvPr id="96" name="图片 68" descr="宣传栏.jpg"/>
        <xdr:cNvPicPr>
          <a:picLocks noChangeAspect="1"/>
        </xdr:cNvPicPr>
      </xdr:nvPicPr>
      <xdr:blipFill>
        <a:blip r:embed="rId4"/>
        <a:stretch>
          <a:fillRect/>
        </a:stretch>
      </xdr:blipFill>
      <xdr:spPr>
        <a:xfrm>
          <a:off x="11652885" y="14527530"/>
          <a:ext cx="2163445" cy="808990"/>
        </a:xfrm>
        <a:prstGeom prst="rect">
          <a:avLst/>
        </a:prstGeom>
        <a:noFill/>
        <a:ln w="9525">
          <a:noFill/>
        </a:ln>
      </xdr:spPr>
    </xdr:pic>
    <xdr:clientData/>
  </xdr:twoCellAnchor>
  <xdr:twoCellAnchor editAs="oneCell">
    <xdr:from>
      <xdr:col>15</xdr:col>
      <xdr:colOff>683895</xdr:colOff>
      <xdr:row>17</xdr:row>
      <xdr:rowOff>133985</xdr:rowOff>
    </xdr:from>
    <xdr:to>
      <xdr:col>15</xdr:col>
      <xdr:colOff>1654810</xdr:colOff>
      <xdr:row>17</xdr:row>
      <xdr:rowOff>822325</xdr:rowOff>
    </xdr:to>
    <xdr:pic>
      <xdr:nvPicPr>
        <xdr:cNvPr id="97" name="图片 82" descr="2 改 驿达服务区（广场和大厅）导视标识规范-卷曲_11_看图王.jpg"/>
        <xdr:cNvPicPr>
          <a:picLocks noChangeAspect="1"/>
        </xdr:cNvPicPr>
      </xdr:nvPicPr>
      <xdr:blipFill>
        <a:blip r:embed="rId5"/>
        <a:stretch>
          <a:fillRect/>
        </a:stretch>
      </xdr:blipFill>
      <xdr:spPr>
        <a:xfrm>
          <a:off x="12323445" y="15540355"/>
          <a:ext cx="970915" cy="688340"/>
        </a:xfrm>
        <a:prstGeom prst="rect">
          <a:avLst/>
        </a:prstGeom>
        <a:noFill/>
        <a:ln w="9525">
          <a:noFill/>
        </a:ln>
      </xdr:spPr>
    </xdr:pic>
    <xdr:clientData/>
  </xdr:twoCellAnchor>
  <xdr:twoCellAnchor editAs="oneCell">
    <xdr:from>
      <xdr:col>15</xdr:col>
      <xdr:colOff>837565</xdr:colOff>
      <xdr:row>19</xdr:row>
      <xdr:rowOff>81915</xdr:rowOff>
    </xdr:from>
    <xdr:to>
      <xdr:col>15</xdr:col>
      <xdr:colOff>1412240</xdr:colOff>
      <xdr:row>19</xdr:row>
      <xdr:rowOff>855980</xdr:rowOff>
    </xdr:to>
    <xdr:pic>
      <xdr:nvPicPr>
        <xdr:cNvPr id="99" name="图片 64" descr="值班经理、监督牌.jpg"/>
        <xdr:cNvPicPr>
          <a:picLocks noChangeAspect="1"/>
        </xdr:cNvPicPr>
      </xdr:nvPicPr>
      <xdr:blipFill>
        <a:blip r:embed="rId6"/>
        <a:stretch>
          <a:fillRect/>
        </a:stretch>
      </xdr:blipFill>
      <xdr:spPr>
        <a:xfrm>
          <a:off x="12477115" y="16975455"/>
          <a:ext cx="574675" cy="774065"/>
        </a:xfrm>
        <a:prstGeom prst="rect">
          <a:avLst/>
        </a:prstGeom>
        <a:noFill/>
        <a:ln w="9525">
          <a:noFill/>
        </a:ln>
      </xdr:spPr>
    </xdr:pic>
    <xdr:clientData/>
  </xdr:twoCellAnchor>
  <xdr:twoCellAnchor editAs="oneCell">
    <xdr:from>
      <xdr:col>15</xdr:col>
      <xdr:colOff>567690</xdr:colOff>
      <xdr:row>20</xdr:row>
      <xdr:rowOff>100330</xdr:rowOff>
    </xdr:from>
    <xdr:to>
      <xdr:col>15</xdr:col>
      <xdr:colOff>1508760</xdr:colOff>
      <xdr:row>20</xdr:row>
      <xdr:rowOff>767715</xdr:rowOff>
    </xdr:to>
    <xdr:pic>
      <xdr:nvPicPr>
        <xdr:cNvPr id="100" name="图片 72" descr="2 改 驿达服务区（广场和大厅）导视标识规范-卷曲_13.jpg"/>
        <xdr:cNvPicPr>
          <a:picLocks noChangeAspect="1"/>
        </xdr:cNvPicPr>
      </xdr:nvPicPr>
      <xdr:blipFill>
        <a:blip r:embed="rId7"/>
        <a:stretch>
          <a:fillRect/>
        </a:stretch>
      </xdr:blipFill>
      <xdr:spPr>
        <a:xfrm>
          <a:off x="12207240" y="17908270"/>
          <a:ext cx="941070" cy="667385"/>
        </a:xfrm>
        <a:prstGeom prst="rect">
          <a:avLst/>
        </a:prstGeom>
        <a:noFill/>
        <a:ln w="9525">
          <a:noFill/>
        </a:ln>
      </xdr:spPr>
    </xdr:pic>
    <xdr:clientData/>
  </xdr:twoCellAnchor>
  <xdr:twoCellAnchor editAs="oneCell">
    <xdr:from>
      <xdr:col>15</xdr:col>
      <xdr:colOff>283845</xdr:colOff>
      <xdr:row>21</xdr:row>
      <xdr:rowOff>158115</xdr:rowOff>
    </xdr:from>
    <xdr:to>
      <xdr:col>15</xdr:col>
      <xdr:colOff>2018665</xdr:colOff>
      <xdr:row>22</xdr:row>
      <xdr:rowOff>397510</xdr:rowOff>
    </xdr:to>
    <xdr:pic>
      <xdr:nvPicPr>
        <xdr:cNvPr id="101" name="图片 62" descr="开水间.JPG"/>
        <xdr:cNvPicPr>
          <a:picLocks noChangeAspect="1"/>
        </xdr:cNvPicPr>
      </xdr:nvPicPr>
      <xdr:blipFill>
        <a:blip r:embed="rId8"/>
        <a:stretch>
          <a:fillRect/>
        </a:stretch>
      </xdr:blipFill>
      <xdr:spPr>
        <a:xfrm>
          <a:off x="11923395" y="18880455"/>
          <a:ext cx="1734820" cy="925195"/>
        </a:xfrm>
        <a:prstGeom prst="rect">
          <a:avLst/>
        </a:prstGeom>
        <a:noFill/>
        <a:ln w="9525">
          <a:noFill/>
        </a:ln>
      </xdr:spPr>
    </xdr:pic>
    <xdr:clientData/>
  </xdr:twoCellAnchor>
  <xdr:twoCellAnchor editAs="oneCell">
    <xdr:from>
      <xdr:col>15</xdr:col>
      <xdr:colOff>924560</xdr:colOff>
      <xdr:row>23</xdr:row>
      <xdr:rowOff>31115</xdr:rowOff>
    </xdr:from>
    <xdr:to>
      <xdr:col>15</xdr:col>
      <xdr:colOff>1464310</xdr:colOff>
      <xdr:row>23</xdr:row>
      <xdr:rowOff>566420</xdr:rowOff>
    </xdr:to>
    <xdr:pic>
      <xdr:nvPicPr>
        <xdr:cNvPr id="102" name="图片 78" descr="6.jpg"/>
        <xdr:cNvPicPr>
          <a:picLocks noChangeAspect="1"/>
        </xdr:cNvPicPr>
      </xdr:nvPicPr>
      <xdr:blipFill>
        <a:blip r:embed="rId9"/>
        <a:stretch>
          <a:fillRect/>
        </a:stretch>
      </xdr:blipFill>
      <xdr:spPr>
        <a:xfrm>
          <a:off x="12564110" y="20010755"/>
          <a:ext cx="539750" cy="535305"/>
        </a:xfrm>
        <a:prstGeom prst="rect">
          <a:avLst/>
        </a:prstGeom>
        <a:noFill/>
        <a:ln w="9525">
          <a:noFill/>
        </a:ln>
      </xdr:spPr>
    </xdr:pic>
    <xdr:clientData/>
  </xdr:twoCellAnchor>
  <xdr:twoCellAnchor editAs="oneCell">
    <xdr:from>
      <xdr:col>15</xdr:col>
      <xdr:colOff>120015</xdr:colOff>
      <xdr:row>24</xdr:row>
      <xdr:rowOff>36195</xdr:rowOff>
    </xdr:from>
    <xdr:to>
      <xdr:col>15</xdr:col>
      <xdr:colOff>2091690</xdr:colOff>
      <xdr:row>24</xdr:row>
      <xdr:rowOff>619125</xdr:rowOff>
    </xdr:to>
    <xdr:pic>
      <xdr:nvPicPr>
        <xdr:cNvPr id="103" name="图片 69" descr="便利店.png"/>
        <xdr:cNvPicPr>
          <a:picLocks noChangeAspect="1"/>
        </xdr:cNvPicPr>
      </xdr:nvPicPr>
      <xdr:blipFill>
        <a:blip r:embed="rId10"/>
        <a:stretch>
          <a:fillRect/>
        </a:stretch>
      </xdr:blipFill>
      <xdr:spPr>
        <a:xfrm>
          <a:off x="11759565" y="20637500"/>
          <a:ext cx="1971675" cy="582930"/>
        </a:xfrm>
        <a:prstGeom prst="rect">
          <a:avLst/>
        </a:prstGeom>
        <a:noFill/>
        <a:ln w="9525">
          <a:noFill/>
        </a:ln>
      </xdr:spPr>
    </xdr:pic>
    <xdr:clientData/>
  </xdr:twoCellAnchor>
  <xdr:twoCellAnchor editAs="oneCell">
    <xdr:from>
      <xdr:col>15</xdr:col>
      <xdr:colOff>711200</xdr:colOff>
      <xdr:row>25</xdr:row>
      <xdr:rowOff>100965</xdr:rowOff>
    </xdr:from>
    <xdr:to>
      <xdr:col>15</xdr:col>
      <xdr:colOff>1623060</xdr:colOff>
      <xdr:row>25</xdr:row>
      <xdr:rowOff>748030</xdr:rowOff>
    </xdr:to>
    <xdr:pic>
      <xdr:nvPicPr>
        <xdr:cNvPr id="104" name="图片 79" descr="3 改 驿达服务区（便利店）导视标识规范-卷曲_05.jpg"/>
        <xdr:cNvPicPr>
          <a:picLocks noChangeAspect="1"/>
        </xdr:cNvPicPr>
      </xdr:nvPicPr>
      <xdr:blipFill>
        <a:blip r:embed="rId11"/>
        <a:stretch>
          <a:fillRect/>
        </a:stretch>
      </xdr:blipFill>
      <xdr:spPr>
        <a:xfrm>
          <a:off x="12350750" y="21338540"/>
          <a:ext cx="911860" cy="647065"/>
        </a:xfrm>
        <a:prstGeom prst="rect">
          <a:avLst/>
        </a:prstGeom>
        <a:noFill/>
        <a:ln w="9525">
          <a:noFill/>
        </a:ln>
      </xdr:spPr>
    </xdr:pic>
    <xdr:clientData/>
  </xdr:twoCellAnchor>
  <xdr:twoCellAnchor editAs="oneCell">
    <xdr:from>
      <xdr:col>15</xdr:col>
      <xdr:colOff>747395</xdr:colOff>
      <xdr:row>26</xdr:row>
      <xdr:rowOff>127000</xdr:rowOff>
    </xdr:from>
    <xdr:to>
      <xdr:col>15</xdr:col>
      <xdr:colOff>1617980</xdr:colOff>
      <xdr:row>26</xdr:row>
      <xdr:rowOff>719455</xdr:rowOff>
    </xdr:to>
    <xdr:pic>
      <xdr:nvPicPr>
        <xdr:cNvPr id="105" name="图片 64" descr="餐厅.jpg"/>
        <xdr:cNvPicPr>
          <a:picLocks noChangeAspect="1"/>
        </xdr:cNvPicPr>
      </xdr:nvPicPr>
      <xdr:blipFill>
        <a:blip r:embed="rId12"/>
        <a:stretch>
          <a:fillRect/>
        </a:stretch>
      </xdr:blipFill>
      <xdr:spPr>
        <a:xfrm>
          <a:off x="12386945" y="22176740"/>
          <a:ext cx="870585" cy="592455"/>
        </a:xfrm>
        <a:prstGeom prst="rect">
          <a:avLst/>
        </a:prstGeom>
        <a:noFill/>
        <a:ln w="9525">
          <a:noFill/>
        </a:ln>
      </xdr:spPr>
    </xdr:pic>
    <xdr:clientData/>
  </xdr:twoCellAnchor>
  <xdr:twoCellAnchor editAs="oneCell">
    <xdr:from>
      <xdr:col>15</xdr:col>
      <xdr:colOff>760095</xdr:colOff>
      <xdr:row>27</xdr:row>
      <xdr:rowOff>158115</xdr:rowOff>
    </xdr:from>
    <xdr:to>
      <xdr:col>15</xdr:col>
      <xdr:colOff>1633220</xdr:colOff>
      <xdr:row>27</xdr:row>
      <xdr:rowOff>722630</xdr:rowOff>
    </xdr:to>
    <xdr:pic>
      <xdr:nvPicPr>
        <xdr:cNvPr id="106" name="图片 69" descr="7.jpg"/>
        <xdr:cNvPicPr>
          <a:picLocks noChangeAspect="1"/>
        </xdr:cNvPicPr>
      </xdr:nvPicPr>
      <xdr:blipFill>
        <a:blip r:embed="rId13"/>
        <a:stretch>
          <a:fillRect/>
        </a:stretch>
      </xdr:blipFill>
      <xdr:spPr>
        <a:xfrm>
          <a:off x="12399645" y="23046055"/>
          <a:ext cx="873125" cy="564515"/>
        </a:xfrm>
        <a:prstGeom prst="rect">
          <a:avLst/>
        </a:prstGeom>
        <a:noFill/>
        <a:ln w="9525">
          <a:noFill/>
        </a:ln>
      </xdr:spPr>
    </xdr:pic>
    <xdr:clientData/>
  </xdr:twoCellAnchor>
  <xdr:twoCellAnchor editAs="oneCell">
    <xdr:from>
      <xdr:col>15</xdr:col>
      <xdr:colOff>344805</xdr:colOff>
      <xdr:row>28</xdr:row>
      <xdr:rowOff>53340</xdr:rowOff>
    </xdr:from>
    <xdr:to>
      <xdr:col>15</xdr:col>
      <xdr:colOff>2069465</xdr:colOff>
      <xdr:row>28</xdr:row>
      <xdr:rowOff>651510</xdr:rowOff>
    </xdr:to>
    <xdr:pic>
      <xdr:nvPicPr>
        <xdr:cNvPr id="107" name="图片 70" descr="公共厕所.png"/>
        <xdr:cNvPicPr>
          <a:picLocks noChangeAspect="1"/>
        </xdr:cNvPicPr>
      </xdr:nvPicPr>
      <xdr:blipFill>
        <a:blip r:embed="rId14"/>
        <a:stretch>
          <a:fillRect/>
        </a:stretch>
      </xdr:blipFill>
      <xdr:spPr>
        <a:xfrm>
          <a:off x="11984355" y="23791545"/>
          <a:ext cx="1724660" cy="598170"/>
        </a:xfrm>
        <a:prstGeom prst="rect">
          <a:avLst/>
        </a:prstGeom>
        <a:noFill/>
        <a:ln w="9525">
          <a:noFill/>
        </a:ln>
      </xdr:spPr>
    </xdr:pic>
    <xdr:clientData/>
  </xdr:twoCellAnchor>
  <xdr:twoCellAnchor editAs="oneCell">
    <xdr:from>
      <xdr:col>15</xdr:col>
      <xdr:colOff>598170</xdr:colOff>
      <xdr:row>29</xdr:row>
      <xdr:rowOff>100965</xdr:rowOff>
    </xdr:from>
    <xdr:to>
      <xdr:col>15</xdr:col>
      <xdr:colOff>1760220</xdr:colOff>
      <xdr:row>29</xdr:row>
      <xdr:rowOff>594360</xdr:rowOff>
    </xdr:to>
    <xdr:pic>
      <xdr:nvPicPr>
        <xdr:cNvPr id="108" name="图片 66" descr="QQ截图20220321112316.jpg"/>
        <xdr:cNvPicPr>
          <a:picLocks noChangeAspect="1"/>
        </xdr:cNvPicPr>
      </xdr:nvPicPr>
      <xdr:blipFill>
        <a:blip r:embed="rId15"/>
        <a:stretch>
          <a:fillRect/>
        </a:stretch>
      </xdr:blipFill>
      <xdr:spPr>
        <a:xfrm>
          <a:off x="12237720" y="24563070"/>
          <a:ext cx="1162050" cy="493395"/>
        </a:xfrm>
        <a:prstGeom prst="rect">
          <a:avLst/>
        </a:prstGeom>
        <a:noFill/>
        <a:ln w="9525">
          <a:noFill/>
        </a:ln>
      </xdr:spPr>
    </xdr:pic>
    <xdr:clientData/>
  </xdr:twoCellAnchor>
  <xdr:twoCellAnchor editAs="oneCell">
    <xdr:from>
      <xdr:col>15</xdr:col>
      <xdr:colOff>782320</xdr:colOff>
      <xdr:row>30</xdr:row>
      <xdr:rowOff>68580</xdr:rowOff>
    </xdr:from>
    <xdr:to>
      <xdr:col>15</xdr:col>
      <xdr:colOff>1687830</xdr:colOff>
      <xdr:row>30</xdr:row>
      <xdr:rowOff>709930</xdr:rowOff>
    </xdr:to>
    <xdr:pic>
      <xdr:nvPicPr>
        <xdr:cNvPr id="109" name="图片 65" descr="5 改 驿达服务区（公共厕所）导视标识规范-卷曲_06.jpg"/>
        <xdr:cNvPicPr>
          <a:picLocks noChangeAspect="1"/>
        </xdr:cNvPicPr>
      </xdr:nvPicPr>
      <xdr:blipFill>
        <a:blip r:embed="rId16"/>
        <a:stretch>
          <a:fillRect/>
        </a:stretch>
      </xdr:blipFill>
      <xdr:spPr>
        <a:xfrm>
          <a:off x="12421870" y="25216485"/>
          <a:ext cx="905510" cy="641350"/>
        </a:xfrm>
        <a:prstGeom prst="rect">
          <a:avLst/>
        </a:prstGeom>
        <a:noFill/>
        <a:ln w="9525">
          <a:noFill/>
        </a:ln>
      </xdr:spPr>
    </xdr:pic>
    <xdr:clientData/>
  </xdr:twoCellAnchor>
  <xdr:twoCellAnchor editAs="oneCell">
    <xdr:from>
      <xdr:col>15</xdr:col>
      <xdr:colOff>785495</xdr:colOff>
      <xdr:row>31</xdr:row>
      <xdr:rowOff>95250</xdr:rowOff>
    </xdr:from>
    <xdr:to>
      <xdr:col>15</xdr:col>
      <xdr:colOff>1549400</xdr:colOff>
      <xdr:row>31</xdr:row>
      <xdr:rowOff>483235</xdr:rowOff>
    </xdr:to>
    <xdr:pic>
      <xdr:nvPicPr>
        <xdr:cNvPr id="110" name="图片 86" descr="QQ截图20220328104035.jpg"/>
        <xdr:cNvPicPr>
          <a:picLocks noChangeAspect="1"/>
        </xdr:cNvPicPr>
      </xdr:nvPicPr>
      <xdr:blipFill>
        <a:blip r:embed="rId17"/>
        <a:stretch>
          <a:fillRect/>
        </a:stretch>
      </xdr:blipFill>
      <xdr:spPr>
        <a:xfrm>
          <a:off x="12425045" y="26055320"/>
          <a:ext cx="763905" cy="387985"/>
        </a:xfrm>
        <a:prstGeom prst="rect">
          <a:avLst/>
        </a:prstGeom>
        <a:noFill/>
        <a:ln w="9525">
          <a:noFill/>
        </a:ln>
      </xdr:spPr>
    </xdr:pic>
    <xdr:clientData/>
  </xdr:twoCellAnchor>
  <xdr:twoCellAnchor editAs="oneCell">
    <xdr:from>
      <xdr:col>15</xdr:col>
      <xdr:colOff>858520</xdr:colOff>
      <xdr:row>32</xdr:row>
      <xdr:rowOff>126365</xdr:rowOff>
    </xdr:from>
    <xdr:to>
      <xdr:col>15</xdr:col>
      <xdr:colOff>1535430</xdr:colOff>
      <xdr:row>32</xdr:row>
      <xdr:rowOff>601980</xdr:rowOff>
    </xdr:to>
    <xdr:pic>
      <xdr:nvPicPr>
        <xdr:cNvPr id="111" name="图片 67" descr="IMG_6818(20220126-120804).JPG"/>
        <xdr:cNvPicPr>
          <a:picLocks noChangeAspect="1"/>
        </xdr:cNvPicPr>
      </xdr:nvPicPr>
      <xdr:blipFill>
        <a:blip r:embed="rId18"/>
        <a:stretch>
          <a:fillRect/>
        </a:stretch>
      </xdr:blipFill>
      <xdr:spPr>
        <a:xfrm>
          <a:off x="12498070" y="26657935"/>
          <a:ext cx="676910" cy="475615"/>
        </a:xfrm>
        <a:prstGeom prst="rect">
          <a:avLst/>
        </a:prstGeom>
        <a:noFill/>
        <a:ln w="9525">
          <a:noFill/>
        </a:ln>
      </xdr:spPr>
    </xdr:pic>
    <xdr:clientData/>
  </xdr:twoCellAnchor>
  <xdr:twoCellAnchor editAs="oneCell">
    <xdr:from>
      <xdr:col>15</xdr:col>
      <xdr:colOff>840105</xdr:colOff>
      <xdr:row>34</xdr:row>
      <xdr:rowOff>116840</xdr:rowOff>
    </xdr:from>
    <xdr:to>
      <xdr:col>15</xdr:col>
      <xdr:colOff>1565275</xdr:colOff>
      <xdr:row>34</xdr:row>
      <xdr:rowOff>633730</xdr:rowOff>
    </xdr:to>
    <xdr:pic>
      <xdr:nvPicPr>
        <xdr:cNvPr id="112" name="图片 97" descr="6 改 驿达服务区（各类设施）导视标识规范-卷曲_06.jpg"/>
        <xdr:cNvPicPr>
          <a:picLocks noChangeAspect="1"/>
        </xdr:cNvPicPr>
      </xdr:nvPicPr>
      <xdr:blipFill>
        <a:blip r:embed="rId19"/>
        <a:stretch>
          <a:fillRect/>
        </a:stretch>
      </xdr:blipFill>
      <xdr:spPr>
        <a:xfrm>
          <a:off x="12479655" y="28008580"/>
          <a:ext cx="725170" cy="516890"/>
        </a:xfrm>
        <a:prstGeom prst="rect">
          <a:avLst/>
        </a:prstGeom>
        <a:noFill/>
        <a:ln w="9525">
          <a:noFill/>
        </a:ln>
      </xdr:spPr>
    </xdr:pic>
    <xdr:clientData/>
  </xdr:twoCellAnchor>
  <xdr:twoCellAnchor editAs="oneCell">
    <xdr:from>
      <xdr:col>15</xdr:col>
      <xdr:colOff>674370</xdr:colOff>
      <xdr:row>39</xdr:row>
      <xdr:rowOff>123825</xdr:rowOff>
    </xdr:from>
    <xdr:to>
      <xdr:col>15</xdr:col>
      <xdr:colOff>1550035</xdr:colOff>
      <xdr:row>39</xdr:row>
      <xdr:rowOff>744220</xdr:rowOff>
    </xdr:to>
    <xdr:pic>
      <xdr:nvPicPr>
        <xdr:cNvPr id="113" name="图片 113" descr="8 改 驿达服务区（宾馆区）导视标识规范-卷曲_05.jpg"/>
        <xdr:cNvPicPr>
          <a:picLocks noChangeAspect="1"/>
        </xdr:cNvPicPr>
      </xdr:nvPicPr>
      <xdr:blipFill>
        <a:blip r:embed="rId20"/>
        <a:stretch>
          <a:fillRect/>
        </a:stretch>
      </xdr:blipFill>
      <xdr:spPr>
        <a:xfrm>
          <a:off x="12313920" y="31342330"/>
          <a:ext cx="875665" cy="620395"/>
        </a:xfrm>
        <a:prstGeom prst="rect">
          <a:avLst/>
        </a:prstGeom>
        <a:noFill/>
        <a:ln w="9525">
          <a:noFill/>
        </a:ln>
      </xdr:spPr>
    </xdr:pic>
    <xdr:clientData/>
  </xdr:twoCellAnchor>
  <xdr:twoCellAnchor editAs="oneCell">
    <xdr:from>
      <xdr:col>15</xdr:col>
      <xdr:colOff>64135</xdr:colOff>
      <xdr:row>40</xdr:row>
      <xdr:rowOff>125730</xdr:rowOff>
    </xdr:from>
    <xdr:to>
      <xdr:col>15</xdr:col>
      <xdr:colOff>2193925</xdr:colOff>
      <xdr:row>40</xdr:row>
      <xdr:rowOff>373380</xdr:rowOff>
    </xdr:to>
    <xdr:pic>
      <xdr:nvPicPr>
        <xdr:cNvPr id="114" name="图片 55" descr="防撞条.jpg"/>
        <xdr:cNvPicPr>
          <a:picLocks noChangeAspect="1"/>
        </xdr:cNvPicPr>
      </xdr:nvPicPr>
      <xdr:blipFill>
        <a:blip r:embed="rId21"/>
        <a:stretch>
          <a:fillRect/>
        </a:stretch>
      </xdr:blipFill>
      <xdr:spPr>
        <a:xfrm>
          <a:off x="11703685" y="32258635"/>
          <a:ext cx="2129790" cy="247650"/>
        </a:xfrm>
        <a:prstGeom prst="rect">
          <a:avLst/>
        </a:prstGeom>
        <a:noFill/>
        <a:ln w="9525">
          <a:noFill/>
        </a:ln>
      </xdr:spPr>
    </xdr:pic>
    <xdr:clientData/>
  </xdr:twoCellAnchor>
  <xdr:twoCellAnchor editAs="oneCell">
    <xdr:from>
      <xdr:col>15</xdr:col>
      <xdr:colOff>94615</xdr:colOff>
      <xdr:row>10</xdr:row>
      <xdr:rowOff>1884045</xdr:rowOff>
    </xdr:from>
    <xdr:to>
      <xdr:col>15</xdr:col>
      <xdr:colOff>1943100</xdr:colOff>
      <xdr:row>10</xdr:row>
      <xdr:rowOff>2144395</xdr:rowOff>
    </xdr:to>
    <xdr:pic>
      <xdr:nvPicPr>
        <xdr:cNvPr id="215" name="图片 56" descr="柏溪.jpg"/>
        <xdr:cNvPicPr>
          <a:picLocks noChangeAspect="1"/>
        </xdr:cNvPicPr>
      </xdr:nvPicPr>
      <xdr:blipFill>
        <a:blip r:embed="rId22"/>
        <a:stretch>
          <a:fillRect/>
        </a:stretch>
      </xdr:blipFill>
      <xdr:spPr>
        <a:xfrm>
          <a:off x="11734165" y="6989445"/>
          <a:ext cx="1848485" cy="260350"/>
        </a:xfrm>
        <a:prstGeom prst="rect">
          <a:avLst/>
        </a:prstGeom>
        <a:noFill/>
        <a:ln w="9525">
          <a:noFill/>
        </a:ln>
      </xdr:spPr>
    </xdr:pic>
    <xdr:clientData/>
  </xdr:twoCellAnchor>
  <xdr:twoCellAnchor editAs="oneCell">
    <xdr:from>
      <xdr:col>15</xdr:col>
      <xdr:colOff>751205</xdr:colOff>
      <xdr:row>13</xdr:row>
      <xdr:rowOff>140335</xdr:rowOff>
    </xdr:from>
    <xdr:to>
      <xdr:col>15</xdr:col>
      <xdr:colOff>1593850</xdr:colOff>
      <xdr:row>13</xdr:row>
      <xdr:rowOff>1414145</xdr:rowOff>
    </xdr:to>
    <xdr:pic>
      <xdr:nvPicPr>
        <xdr:cNvPr id="216" name="图片 58" descr="总导视牌.jpg"/>
        <xdr:cNvPicPr>
          <a:picLocks noChangeAspect="1"/>
        </xdr:cNvPicPr>
      </xdr:nvPicPr>
      <xdr:blipFill>
        <a:blip r:embed="rId1"/>
        <a:stretch>
          <a:fillRect/>
        </a:stretch>
      </xdr:blipFill>
      <xdr:spPr>
        <a:xfrm>
          <a:off x="12390755" y="9360535"/>
          <a:ext cx="842645" cy="1273810"/>
        </a:xfrm>
        <a:prstGeom prst="rect">
          <a:avLst/>
        </a:prstGeom>
        <a:noFill/>
        <a:ln w="9525">
          <a:noFill/>
        </a:ln>
      </xdr:spPr>
    </xdr:pic>
    <xdr:clientData/>
  </xdr:twoCellAnchor>
  <xdr:twoCellAnchor editAs="oneCell">
    <xdr:from>
      <xdr:col>15</xdr:col>
      <xdr:colOff>793115</xdr:colOff>
      <xdr:row>14</xdr:row>
      <xdr:rowOff>177165</xdr:rowOff>
    </xdr:from>
    <xdr:to>
      <xdr:col>15</xdr:col>
      <xdr:colOff>1595755</xdr:colOff>
      <xdr:row>14</xdr:row>
      <xdr:rowOff>1403350</xdr:rowOff>
    </xdr:to>
    <xdr:pic>
      <xdr:nvPicPr>
        <xdr:cNvPr id="217" name="图片 56" descr="分流导视牌.jpg"/>
        <xdr:cNvPicPr>
          <a:picLocks noChangeAspect="1"/>
        </xdr:cNvPicPr>
      </xdr:nvPicPr>
      <xdr:blipFill>
        <a:blip r:embed="rId2"/>
        <a:stretch>
          <a:fillRect/>
        </a:stretch>
      </xdr:blipFill>
      <xdr:spPr>
        <a:xfrm>
          <a:off x="12432665" y="11111865"/>
          <a:ext cx="802640" cy="1226185"/>
        </a:xfrm>
        <a:prstGeom prst="rect">
          <a:avLst/>
        </a:prstGeom>
        <a:noFill/>
        <a:ln w="9525">
          <a:noFill/>
        </a:ln>
      </xdr:spPr>
    </xdr:pic>
    <xdr:clientData/>
  </xdr:twoCellAnchor>
  <xdr:twoCellAnchor editAs="oneCell">
    <xdr:from>
      <xdr:col>15</xdr:col>
      <xdr:colOff>52070</xdr:colOff>
      <xdr:row>18</xdr:row>
      <xdr:rowOff>80645</xdr:rowOff>
    </xdr:from>
    <xdr:to>
      <xdr:col>15</xdr:col>
      <xdr:colOff>2033270</xdr:colOff>
      <xdr:row>18</xdr:row>
      <xdr:rowOff>487045</xdr:rowOff>
    </xdr:to>
    <xdr:pic>
      <xdr:nvPicPr>
        <xdr:cNvPr id="221" name="图片 67" descr="多功能.jpg"/>
        <xdr:cNvPicPr>
          <a:picLocks noChangeAspect="1"/>
        </xdr:cNvPicPr>
      </xdr:nvPicPr>
      <xdr:blipFill>
        <a:blip r:embed="rId23"/>
        <a:stretch>
          <a:fillRect/>
        </a:stretch>
      </xdr:blipFill>
      <xdr:spPr>
        <a:xfrm>
          <a:off x="11691620" y="16337915"/>
          <a:ext cx="1981200" cy="406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6"/>
  <sheetViews>
    <sheetView tabSelected="1" workbookViewId="0">
      <pane ySplit="3" topLeftCell="A30" activePane="bottomLeft" state="frozen"/>
      <selection/>
      <selection pane="bottomLeft" activeCell="K8" sqref="K8"/>
    </sheetView>
  </sheetViews>
  <sheetFormatPr defaultColWidth="9" defaultRowHeight="13.5"/>
  <cols>
    <col min="1" max="1" width="4.375" style="4" customWidth="1"/>
    <col min="2" max="2" width="8" style="4" customWidth="1"/>
    <col min="3" max="3" width="15.875" style="4" customWidth="1"/>
    <col min="4" max="4" width="39.5" style="4" customWidth="1"/>
    <col min="5" max="11" width="6.75" style="4" customWidth="1"/>
    <col min="12" max="12" width="9.5" style="5" customWidth="1"/>
    <col min="13" max="13" width="6.5" style="4" customWidth="1"/>
    <col min="14" max="14" width="9.75" style="6" customWidth="1"/>
    <col min="15" max="15" width="12" style="7" customWidth="1"/>
    <col min="16" max="16" width="29.125" style="1" customWidth="1"/>
    <col min="17" max="16384" width="9" style="1"/>
  </cols>
  <sheetData>
    <row r="1" s="1" customFormat="1" ht="27" customHeight="1" spans="1:16">
      <c r="A1" s="8" t="s">
        <v>0</v>
      </c>
      <c r="B1" s="8"/>
      <c r="C1" s="8"/>
      <c r="D1" s="8"/>
      <c r="E1" s="8"/>
      <c r="F1" s="8"/>
      <c r="G1" s="8"/>
      <c r="H1" s="8"/>
      <c r="I1" s="8"/>
      <c r="J1" s="8"/>
      <c r="K1" s="8"/>
      <c r="L1" s="8"/>
      <c r="M1" s="8"/>
      <c r="N1" s="32"/>
      <c r="O1" s="33"/>
      <c r="P1" s="8"/>
    </row>
    <row r="2" s="1" customFormat="1" ht="21" customHeight="1" spans="1:16">
      <c r="A2" s="9"/>
      <c r="B2" s="9"/>
      <c r="C2" s="9"/>
      <c r="D2" s="9"/>
      <c r="E2" s="9"/>
      <c r="F2" s="9"/>
      <c r="G2" s="9"/>
      <c r="H2" s="9"/>
      <c r="I2" s="9"/>
      <c r="J2" s="9"/>
      <c r="K2" s="9"/>
      <c r="L2" s="34"/>
      <c r="M2" s="9"/>
      <c r="N2" s="35" t="s">
        <v>1</v>
      </c>
      <c r="O2" s="36"/>
      <c r="P2" s="2"/>
    </row>
    <row r="3" s="1" customFormat="1" ht="63" customHeight="1" spans="1:16">
      <c r="A3" s="10" t="s">
        <v>2</v>
      </c>
      <c r="B3" s="10" t="s">
        <v>3</v>
      </c>
      <c r="C3" s="10" t="s">
        <v>4</v>
      </c>
      <c r="D3" s="10" t="s">
        <v>5</v>
      </c>
      <c r="E3" s="10" t="s">
        <v>6</v>
      </c>
      <c r="F3" s="11" t="s">
        <v>7</v>
      </c>
      <c r="G3" s="12" t="s">
        <v>8</v>
      </c>
      <c r="H3" s="12" t="s">
        <v>9</v>
      </c>
      <c r="I3" s="12" t="s">
        <v>10</v>
      </c>
      <c r="J3" s="12" t="s">
        <v>11</v>
      </c>
      <c r="K3" s="12" t="s">
        <v>12</v>
      </c>
      <c r="L3" s="37" t="s">
        <v>13</v>
      </c>
      <c r="M3" s="10" t="s">
        <v>14</v>
      </c>
      <c r="N3" s="38" t="s">
        <v>15</v>
      </c>
      <c r="O3" s="39" t="s">
        <v>16</v>
      </c>
      <c r="P3" s="11" t="s">
        <v>17</v>
      </c>
    </row>
    <row r="4" s="1" customFormat="1" ht="36" customHeight="1" spans="1:16">
      <c r="A4" s="13">
        <v>1</v>
      </c>
      <c r="B4" s="13" t="s">
        <v>18</v>
      </c>
      <c r="C4" s="14" t="s">
        <v>19</v>
      </c>
      <c r="D4" s="15" t="s">
        <v>20</v>
      </c>
      <c r="E4" s="16">
        <v>150</v>
      </c>
      <c r="F4" s="17">
        <v>150</v>
      </c>
      <c r="G4" s="16">
        <v>150</v>
      </c>
      <c r="H4" s="16">
        <v>150</v>
      </c>
      <c r="I4" s="16">
        <v>150</v>
      </c>
      <c r="J4" s="16">
        <v>150</v>
      </c>
      <c r="K4" s="16">
        <v>150</v>
      </c>
      <c r="L4" s="16">
        <f t="shared" ref="L4:L59" si="0">SUM(E4:K4)</f>
        <v>1050</v>
      </c>
      <c r="M4" s="14" t="s">
        <v>21</v>
      </c>
      <c r="N4" s="40"/>
      <c r="O4" s="41">
        <f t="shared" ref="O4:O59" si="1">L4*N4</f>
        <v>0</v>
      </c>
      <c r="P4" s="42"/>
    </row>
    <row r="5" s="1" customFormat="1" ht="36" customHeight="1" spans="1:16">
      <c r="A5" s="13">
        <v>2</v>
      </c>
      <c r="B5" s="13" t="s">
        <v>18</v>
      </c>
      <c r="C5" s="14" t="s">
        <v>22</v>
      </c>
      <c r="D5" s="15" t="s">
        <v>23</v>
      </c>
      <c r="E5" s="17">
        <v>30</v>
      </c>
      <c r="F5" s="17">
        <v>30</v>
      </c>
      <c r="G5" s="17">
        <v>30</v>
      </c>
      <c r="H5" s="17">
        <v>30</v>
      </c>
      <c r="I5" s="17">
        <v>30</v>
      </c>
      <c r="J5" s="17">
        <v>30</v>
      </c>
      <c r="K5" s="17">
        <v>30</v>
      </c>
      <c r="L5" s="16">
        <f t="shared" si="0"/>
        <v>210</v>
      </c>
      <c r="M5" s="14" t="s">
        <v>21</v>
      </c>
      <c r="N5" s="40"/>
      <c r="O5" s="41">
        <f t="shared" si="1"/>
        <v>0</v>
      </c>
      <c r="P5" s="42"/>
    </row>
    <row r="6" s="1" customFormat="1" ht="30" customHeight="1" spans="1:16">
      <c r="A6" s="13">
        <v>3</v>
      </c>
      <c r="B6" s="13" t="s">
        <v>18</v>
      </c>
      <c r="C6" s="14" t="s">
        <v>24</v>
      </c>
      <c r="D6" s="15" t="s">
        <v>25</v>
      </c>
      <c r="E6" s="17">
        <v>100</v>
      </c>
      <c r="F6" s="17">
        <v>100</v>
      </c>
      <c r="G6" s="17">
        <v>100</v>
      </c>
      <c r="H6" s="17">
        <v>100</v>
      </c>
      <c r="I6" s="17">
        <v>100</v>
      </c>
      <c r="J6" s="17">
        <v>100</v>
      </c>
      <c r="K6" s="17">
        <v>100</v>
      </c>
      <c r="L6" s="16">
        <f t="shared" si="0"/>
        <v>700</v>
      </c>
      <c r="M6" s="14" t="s">
        <v>21</v>
      </c>
      <c r="N6" s="40"/>
      <c r="O6" s="41">
        <f t="shared" si="1"/>
        <v>0</v>
      </c>
      <c r="P6" s="42"/>
    </row>
    <row r="7" s="1" customFormat="1" ht="58" customHeight="1" spans="1:16">
      <c r="A7" s="13">
        <v>4</v>
      </c>
      <c r="B7" s="13" t="s">
        <v>18</v>
      </c>
      <c r="C7" s="14" t="s">
        <v>26</v>
      </c>
      <c r="D7" s="18" t="s">
        <v>27</v>
      </c>
      <c r="E7" s="16">
        <v>4</v>
      </c>
      <c r="F7" s="16">
        <v>4</v>
      </c>
      <c r="G7" s="16">
        <v>4</v>
      </c>
      <c r="H7" s="16">
        <v>4</v>
      </c>
      <c r="I7" s="16">
        <v>4</v>
      </c>
      <c r="J7" s="16">
        <v>4</v>
      </c>
      <c r="K7" s="16">
        <v>4</v>
      </c>
      <c r="L7" s="16">
        <f t="shared" si="0"/>
        <v>28</v>
      </c>
      <c r="M7" s="14" t="s">
        <v>21</v>
      </c>
      <c r="N7" s="40"/>
      <c r="O7" s="41">
        <f t="shared" si="1"/>
        <v>0</v>
      </c>
      <c r="P7" s="42"/>
    </row>
    <row r="8" s="1" customFormat="1" ht="69" customHeight="1" spans="1:16">
      <c r="A8" s="13">
        <v>5</v>
      </c>
      <c r="B8" s="13" t="s">
        <v>18</v>
      </c>
      <c r="C8" s="14" t="s">
        <v>28</v>
      </c>
      <c r="D8" s="18" t="s">
        <v>29</v>
      </c>
      <c r="E8" s="16">
        <v>4</v>
      </c>
      <c r="F8" s="16">
        <v>4</v>
      </c>
      <c r="G8" s="16">
        <v>4</v>
      </c>
      <c r="H8" s="16">
        <v>4</v>
      </c>
      <c r="I8" s="16">
        <v>4</v>
      </c>
      <c r="J8" s="16">
        <v>4</v>
      </c>
      <c r="K8" s="16">
        <v>4</v>
      </c>
      <c r="L8" s="16">
        <f t="shared" si="0"/>
        <v>28</v>
      </c>
      <c r="M8" s="14" t="s">
        <v>21</v>
      </c>
      <c r="N8" s="40"/>
      <c r="O8" s="41">
        <f t="shared" si="1"/>
        <v>0</v>
      </c>
      <c r="P8" s="42"/>
    </row>
    <row r="9" s="1" customFormat="1" ht="30" customHeight="1" spans="1:16">
      <c r="A9" s="13">
        <v>6</v>
      </c>
      <c r="B9" s="13" t="s">
        <v>18</v>
      </c>
      <c r="C9" s="14" t="s">
        <v>30</v>
      </c>
      <c r="D9" s="15" t="s">
        <v>31</v>
      </c>
      <c r="E9" s="16">
        <v>100</v>
      </c>
      <c r="F9" s="17">
        <v>100</v>
      </c>
      <c r="G9" s="16">
        <v>100</v>
      </c>
      <c r="H9" s="16">
        <v>100</v>
      </c>
      <c r="I9" s="16">
        <v>100</v>
      </c>
      <c r="J9" s="16">
        <v>100</v>
      </c>
      <c r="K9" s="16">
        <v>100</v>
      </c>
      <c r="L9" s="16">
        <f t="shared" si="0"/>
        <v>700</v>
      </c>
      <c r="M9" s="14" t="s">
        <v>21</v>
      </c>
      <c r="N9" s="40"/>
      <c r="O9" s="41">
        <f t="shared" si="1"/>
        <v>0</v>
      </c>
      <c r="P9" s="42"/>
    </row>
    <row r="10" s="1" customFormat="1" ht="32" customHeight="1" spans="1:16">
      <c r="A10" s="13">
        <v>7</v>
      </c>
      <c r="B10" s="13" t="s">
        <v>18</v>
      </c>
      <c r="C10" s="19" t="s">
        <v>32</v>
      </c>
      <c r="D10" s="18" t="s">
        <v>33</v>
      </c>
      <c r="E10" s="16">
        <v>2</v>
      </c>
      <c r="F10" s="16">
        <v>2</v>
      </c>
      <c r="G10" s="16">
        <v>2</v>
      </c>
      <c r="H10" s="16">
        <v>2</v>
      </c>
      <c r="I10" s="16">
        <v>2</v>
      </c>
      <c r="J10" s="16">
        <v>2</v>
      </c>
      <c r="K10" s="16">
        <v>2</v>
      </c>
      <c r="L10" s="16">
        <f t="shared" si="0"/>
        <v>14</v>
      </c>
      <c r="M10" s="14" t="s">
        <v>21</v>
      </c>
      <c r="N10" s="40"/>
      <c r="O10" s="41">
        <f t="shared" si="1"/>
        <v>0</v>
      </c>
      <c r="P10" s="42"/>
    </row>
    <row r="11" s="2" customFormat="1" ht="171" customHeight="1" spans="1:16">
      <c r="A11" s="13">
        <v>8</v>
      </c>
      <c r="B11" s="13" t="s">
        <v>18</v>
      </c>
      <c r="C11" s="20" t="s">
        <v>34</v>
      </c>
      <c r="D11" s="21" t="s">
        <v>35</v>
      </c>
      <c r="E11" s="16">
        <v>0</v>
      </c>
      <c r="F11" s="16">
        <v>220</v>
      </c>
      <c r="G11" s="16">
        <v>0</v>
      </c>
      <c r="H11" s="16">
        <v>220</v>
      </c>
      <c r="I11" s="16">
        <v>0</v>
      </c>
      <c r="J11" s="16">
        <v>220</v>
      </c>
      <c r="K11" s="16">
        <v>220</v>
      </c>
      <c r="L11" s="16">
        <f t="shared" si="0"/>
        <v>880</v>
      </c>
      <c r="M11" s="43" t="s">
        <v>36</v>
      </c>
      <c r="N11" s="40"/>
      <c r="O11" s="41">
        <f t="shared" si="1"/>
        <v>0</v>
      </c>
      <c r="P11" s="44"/>
    </row>
    <row r="12" s="2" customFormat="1" ht="93" customHeight="1" spans="1:16">
      <c r="A12" s="13">
        <v>9</v>
      </c>
      <c r="B12" s="13" t="s">
        <v>18</v>
      </c>
      <c r="C12" s="20" t="s">
        <v>37</v>
      </c>
      <c r="D12" s="21" t="s">
        <v>38</v>
      </c>
      <c r="E12" s="16">
        <v>0</v>
      </c>
      <c r="F12" s="16">
        <v>110</v>
      </c>
      <c r="G12" s="16">
        <v>0</v>
      </c>
      <c r="H12" s="16">
        <v>110</v>
      </c>
      <c r="I12" s="16">
        <v>0</v>
      </c>
      <c r="J12" s="16">
        <v>110</v>
      </c>
      <c r="K12" s="16">
        <v>110</v>
      </c>
      <c r="L12" s="16">
        <f t="shared" si="0"/>
        <v>440</v>
      </c>
      <c r="M12" s="20" t="s">
        <v>36</v>
      </c>
      <c r="N12" s="40"/>
      <c r="O12" s="41">
        <f t="shared" si="1"/>
        <v>0</v>
      </c>
      <c r="P12" s="44"/>
    </row>
    <row r="13" s="2" customFormat="1" ht="60" customHeight="1" spans="1:16">
      <c r="A13" s="13">
        <v>10</v>
      </c>
      <c r="B13" s="13" t="s">
        <v>18</v>
      </c>
      <c r="C13" s="14" t="s">
        <v>39</v>
      </c>
      <c r="D13" s="21" t="s">
        <v>40</v>
      </c>
      <c r="E13" s="16">
        <v>0</v>
      </c>
      <c r="F13" s="16">
        <v>2</v>
      </c>
      <c r="G13" s="16">
        <v>0</v>
      </c>
      <c r="H13" s="16">
        <v>2</v>
      </c>
      <c r="I13" s="16">
        <v>0</v>
      </c>
      <c r="J13" s="16">
        <v>2</v>
      </c>
      <c r="K13" s="16">
        <v>2</v>
      </c>
      <c r="L13" s="16">
        <f t="shared" si="0"/>
        <v>8</v>
      </c>
      <c r="M13" s="13" t="s">
        <v>41</v>
      </c>
      <c r="N13" s="40"/>
      <c r="O13" s="41">
        <f t="shared" si="1"/>
        <v>0</v>
      </c>
      <c r="P13" s="44"/>
    </row>
    <row r="14" s="2" customFormat="1" ht="135" customHeight="1" spans="1:16">
      <c r="A14" s="13">
        <v>11</v>
      </c>
      <c r="B14" s="13" t="s">
        <v>18</v>
      </c>
      <c r="C14" s="14" t="s">
        <v>42</v>
      </c>
      <c r="D14" s="18" t="s">
        <v>43</v>
      </c>
      <c r="E14" s="16">
        <v>0</v>
      </c>
      <c r="F14" s="16">
        <v>2</v>
      </c>
      <c r="G14" s="16">
        <v>0</v>
      </c>
      <c r="H14" s="16">
        <v>2</v>
      </c>
      <c r="I14" s="16">
        <v>2</v>
      </c>
      <c r="J14" s="16">
        <v>2</v>
      </c>
      <c r="K14" s="16">
        <v>2</v>
      </c>
      <c r="L14" s="16">
        <f t="shared" si="0"/>
        <v>10</v>
      </c>
      <c r="M14" s="13" t="s">
        <v>44</v>
      </c>
      <c r="N14" s="40"/>
      <c r="O14" s="41">
        <f t="shared" si="1"/>
        <v>0</v>
      </c>
      <c r="P14" s="45"/>
    </row>
    <row r="15" s="2" customFormat="1" ht="146" customHeight="1" spans="1:16">
      <c r="A15" s="13">
        <v>12</v>
      </c>
      <c r="B15" s="13" t="s">
        <v>18</v>
      </c>
      <c r="C15" s="14" t="s">
        <v>45</v>
      </c>
      <c r="D15" s="18" t="s">
        <v>46</v>
      </c>
      <c r="E15" s="16">
        <v>0</v>
      </c>
      <c r="F15" s="16">
        <v>2</v>
      </c>
      <c r="G15" s="16">
        <v>0</v>
      </c>
      <c r="H15" s="16">
        <v>2</v>
      </c>
      <c r="I15" s="16">
        <v>2</v>
      </c>
      <c r="J15" s="16">
        <v>2</v>
      </c>
      <c r="K15" s="16">
        <v>2</v>
      </c>
      <c r="L15" s="16">
        <f t="shared" si="0"/>
        <v>10</v>
      </c>
      <c r="M15" s="13" t="s">
        <v>44</v>
      </c>
      <c r="N15" s="40"/>
      <c r="O15" s="41">
        <f t="shared" si="1"/>
        <v>0</v>
      </c>
      <c r="P15" s="45"/>
    </row>
    <row r="16" s="2" customFormat="1" ht="134.1" customHeight="1" spans="1:16">
      <c r="A16" s="13">
        <v>13</v>
      </c>
      <c r="B16" s="13" t="s">
        <v>18</v>
      </c>
      <c r="C16" s="14" t="s">
        <v>47</v>
      </c>
      <c r="D16" s="18" t="s">
        <v>48</v>
      </c>
      <c r="E16" s="16">
        <v>0</v>
      </c>
      <c r="F16" s="16">
        <v>10</v>
      </c>
      <c r="G16" s="16">
        <v>0</v>
      </c>
      <c r="H16" s="16">
        <v>10</v>
      </c>
      <c r="I16" s="16">
        <v>10</v>
      </c>
      <c r="J16" s="16">
        <v>10</v>
      </c>
      <c r="K16" s="16">
        <v>10</v>
      </c>
      <c r="L16" s="16">
        <f t="shared" si="0"/>
        <v>50</v>
      </c>
      <c r="M16" s="13" t="s">
        <v>44</v>
      </c>
      <c r="N16" s="40"/>
      <c r="O16" s="41">
        <f t="shared" si="1"/>
        <v>0</v>
      </c>
      <c r="P16" s="45"/>
    </row>
    <row r="17" s="2" customFormat="1" ht="72" customHeight="1" spans="1:16">
      <c r="A17" s="13">
        <v>14</v>
      </c>
      <c r="B17" s="13" t="s">
        <v>18</v>
      </c>
      <c r="C17" s="14" t="s">
        <v>49</v>
      </c>
      <c r="D17" s="18" t="s">
        <v>50</v>
      </c>
      <c r="E17" s="16">
        <v>2</v>
      </c>
      <c r="F17" s="16">
        <v>2</v>
      </c>
      <c r="G17" s="16">
        <v>2</v>
      </c>
      <c r="H17" s="16">
        <v>2</v>
      </c>
      <c r="I17" s="16">
        <v>2</v>
      </c>
      <c r="J17" s="16">
        <v>2</v>
      </c>
      <c r="K17" s="16">
        <v>2</v>
      </c>
      <c r="L17" s="16">
        <f t="shared" si="0"/>
        <v>14</v>
      </c>
      <c r="M17" s="13" t="s">
        <v>41</v>
      </c>
      <c r="N17" s="40"/>
      <c r="O17" s="41">
        <f t="shared" si="1"/>
        <v>0</v>
      </c>
      <c r="P17" s="45"/>
    </row>
    <row r="18" s="2" customFormat="1" ht="67" customHeight="1" spans="1:16">
      <c r="A18" s="13">
        <v>15</v>
      </c>
      <c r="B18" s="13" t="s">
        <v>18</v>
      </c>
      <c r="C18" s="14" t="s">
        <v>51</v>
      </c>
      <c r="D18" s="18" t="s">
        <v>52</v>
      </c>
      <c r="E18" s="16">
        <v>8</v>
      </c>
      <c r="F18" s="16">
        <v>8</v>
      </c>
      <c r="G18" s="16">
        <v>8</v>
      </c>
      <c r="H18" s="16">
        <v>8</v>
      </c>
      <c r="I18" s="16">
        <v>8</v>
      </c>
      <c r="J18" s="16">
        <v>8</v>
      </c>
      <c r="K18" s="16">
        <v>8</v>
      </c>
      <c r="L18" s="16">
        <f t="shared" si="0"/>
        <v>56</v>
      </c>
      <c r="M18" s="13" t="s">
        <v>44</v>
      </c>
      <c r="N18" s="40"/>
      <c r="O18" s="41">
        <f t="shared" si="1"/>
        <v>0</v>
      </c>
      <c r="P18" s="46"/>
    </row>
    <row r="19" s="2" customFormat="1" ht="50.1" customHeight="1" spans="1:16">
      <c r="A19" s="13">
        <v>16</v>
      </c>
      <c r="B19" s="13" t="s">
        <v>18</v>
      </c>
      <c r="C19" s="14" t="s">
        <v>53</v>
      </c>
      <c r="D19" s="18" t="s">
        <v>54</v>
      </c>
      <c r="E19" s="16">
        <v>0</v>
      </c>
      <c r="F19" s="16">
        <v>20</v>
      </c>
      <c r="G19" s="16">
        <v>0</v>
      </c>
      <c r="H19" s="16">
        <v>20</v>
      </c>
      <c r="I19" s="16">
        <v>20</v>
      </c>
      <c r="J19" s="16">
        <v>20</v>
      </c>
      <c r="K19" s="16">
        <v>20</v>
      </c>
      <c r="L19" s="16">
        <f t="shared" si="0"/>
        <v>100</v>
      </c>
      <c r="M19" s="13" t="s">
        <v>36</v>
      </c>
      <c r="N19" s="40"/>
      <c r="O19" s="41">
        <f t="shared" si="1"/>
        <v>0</v>
      </c>
      <c r="P19" s="45"/>
    </row>
    <row r="20" s="2" customFormat="1" ht="72" customHeight="1" spans="1:16">
      <c r="A20" s="13">
        <v>17</v>
      </c>
      <c r="B20" s="13" t="s">
        <v>18</v>
      </c>
      <c r="C20" s="14" t="s">
        <v>55</v>
      </c>
      <c r="D20" s="18" t="s">
        <v>56</v>
      </c>
      <c r="E20" s="16">
        <v>2</v>
      </c>
      <c r="F20" s="16">
        <v>2</v>
      </c>
      <c r="G20" s="16">
        <v>2</v>
      </c>
      <c r="H20" s="16">
        <v>2</v>
      </c>
      <c r="I20" s="16">
        <v>2</v>
      </c>
      <c r="J20" s="16">
        <v>2</v>
      </c>
      <c r="K20" s="16">
        <v>2</v>
      </c>
      <c r="L20" s="16">
        <f t="shared" si="0"/>
        <v>14</v>
      </c>
      <c r="M20" s="13" t="s">
        <v>44</v>
      </c>
      <c r="N20" s="40"/>
      <c r="O20" s="41">
        <f t="shared" si="1"/>
        <v>0</v>
      </c>
      <c r="P20" s="45"/>
    </row>
    <row r="21" s="2" customFormat="1" ht="72" customHeight="1" spans="1:16">
      <c r="A21" s="13">
        <v>18</v>
      </c>
      <c r="B21" s="13" t="s">
        <v>18</v>
      </c>
      <c r="C21" s="14" t="s">
        <v>57</v>
      </c>
      <c r="D21" s="18" t="s">
        <v>56</v>
      </c>
      <c r="E21" s="16">
        <v>2</v>
      </c>
      <c r="F21" s="16">
        <v>2</v>
      </c>
      <c r="G21" s="16">
        <v>2</v>
      </c>
      <c r="H21" s="16">
        <v>2</v>
      </c>
      <c r="I21" s="16">
        <v>2</v>
      </c>
      <c r="J21" s="16">
        <v>2</v>
      </c>
      <c r="K21" s="16">
        <v>2</v>
      </c>
      <c r="L21" s="16">
        <f t="shared" si="0"/>
        <v>14</v>
      </c>
      <c r="M21" s="13" t="s">
        <v>44</v>
      </c>
      <c r="N21" s="40"/>
      <c r="O21" s="41">
        <f t="shared" si="1"/>
        <v>0</v>
      </c>
      <c r="P21" s="45"/>
    </row>
    <row r="22" s="2" customFormat="1" ht="54" customHeight="1" spans="1:16">
      <c r="A22" s="13">
        <v>19</v>
      </c>
      <c r="B22" s="13" t="s">
        <v>18</v>
      </c>
      <c r="C22" s="14" t="s">
        <v>58</v>
      </c>
      <c r="D22" s="18" t="s">
        <v>59</v>
      </c>
      <c r="E22" s="16">
        <v>0</v>
      </c>
      <c r="F22" s="16">
        <v>10</v>
      </c>
      <c r="G22" s="16">
        <v>0</v>
      </c>
      <c r="H22" s="16">
        <v>10</v>
      </c>
      <c r="I22" s="16">
        <v>0</v>
      </c>
      <c r="J22" s="16">
        <v>10</v>
      </c>
      <c r="K22" s="16">
        <v>10</v>
      </c>
      <c r="L22" s="16">
        <f t="shared" si="0"/>
        <v>40</v>
      </c>
      <c r="M22" s="13" t="s">
        <v>36</v>
      </c>
      <c r="N22" s="40"/>
      <c r="O22" s="41">
        <f t="shared" si="1"/>
        <v>0</v>
      </c>
      <c r="P22" s="47"/>
    </row>
    <row r="23" s="2" customFormat="1" ht="45" customHeight="1" spans="1:16">
      <c r="A23" s="13">
        <v>20</v>
      </c>
      <c r="B23" s="13" t="s">
        <v>18</v>
      </c>
      <c r="C23" s="14" t="s">
        <v>60</v>
      </c>
      <c r="D23" s="18" t="s">
        <v>61</v>
      </c>
      <c r="E23" s="16">
        <v>0</v>
      </c>
      <c r="F23" s="16">
        <v>2</v>
      </c>
      <c r="G23" s="16">
        <v>0</v>
      </c>
      <c r="H23" s="16">
        <v>2</v>
      </c>
      <c r="I23" s="16">
        <v>2</v>
      </c>
      <c r="J23" s="16">
        <v>2</v>
      </c>
      <c r="K23" s="16">
        <v>2</v>
      </c>
      <c r="L23" s="16">
        <f t="shared" si="0"/>
        <v>10</v>
      </c>
      <c r="M23" s="13" t="s">
        <v>41</v>
      </c>
      <c r="N23" s="40"/>
      <c r="O23" s="41">
        <f t="shared" si="1"/>
        <v>0</v>
      </c>
      <c r="P23" s="48"/>
    </row>
    <row r="24" s="2" customFormat="1" ht="48.95" customHeight="1" spans="1:16">
      <c r="A24" s="13">
        <v>21</v>
      </c>
      <c r="B24" s="13" t="s">
        <v>18</v>
      </c>
      <c r="C24" s="14" t="s">
        <v>62</v>
      </c>
      <c r="D24" s="18" t="s">
        <v>63</v>
      </c>
      <c r="E24" s="16">
        <v>0</v>
      </c>
      <c r="F24" s="16">
        <v>4</v>
      </c>
      <c r="G24" s="16">
        <v>0</v>
      </c>
      <c r="H24" s="16">
        <v>4</v>
      </c>
      <c r="I24" s="16">
        <v>4</v>
      </c>
      <c r="J24" s="16">
        <v>4</v>
      </c>
      <c r="K24" s="16">
        <v>4</v>
      </c>
      <c r="L24" s="16">
        <f t="shared" si="0"/>
        <v>20</v>
      </c>
      <c r="M24" s="13" t="s">
        <v>44</v>
      </c>
      <c r="N24" s="40"/>
      <c r="O24" s="41">
        <f t="shared" si="1"/>
        <v>0</v>
      </c>
      <c r="P24" s="45"/>
    </row>
    <row r="25" s="2" customFormat="1" ht="50.1" customHeight="1" spans="1:16">
      <c r="A25" s="13">
        <v>22</v>
      </c>
      <c r="B25" s="13" t="s">
        <v>18</v>
      </c>
      <c r="C25" s="14" t="s">
        <v>64</v>
      </c>
      <c r="D25" s="18" t="s">
        <v>65</v>
      </c>
      <c r="E25" s="16">
        <v>0</v>
      </c>
      <c r="F25" s="16">
        <v>2</v>
      </c>
      <c r="G25" s="16">
        <v>0</v>
      </c>
      <c r="H25" s="16">
        <v>2</v>
      </c>
      <c r="I25" s="16">
        <v>0</v>
      </c>
      <c r="J25" s="16">
        <v>2</v>
      </c>
      <c r="K25" s="16">
        <v>2</v>
      </c>
      <c r="L25" s="16">
        <f t="shared" si="0"/>
        <v>8</v>
      </c>
      <c r="M25" s="13" t="s">
        <v>41</v>
      </c>
      <c r="N25" s="40"/>
      <c r="O25" s="41">
        <f t="shared" si="1"/>
        <v>0</v>
      </c>
      <c r="P25" s="45"/>
    </row>
    <row r="26" s="2" customFormat="1" ht="63.95" customHeight="1" spans="1:16">
      <c r="A26" s="13">
        <v>23</v>
      </c>
      <c r="B26" s="13" t="s">
        <v>18</v>
      </c>
      <c r="C26" s="14" t="s">
        <v>66</v>
      </c>
      <c r="D26" s="18" t="s">
        <v>67</v>
      </c>
      <c r="E26" s="16">
        <v>0</v>
      </c>
      <c r="F26" s="16">
        <v>4</v>
      </c>
      <c r="G26" s="16">
        <v>0</v>
      </c>
      <c r="H26" s="16">
        <v>4</v>
      </c>
      <c r="I26" s="16">
        <v>4</v>
      </c>
      <c r="J26" s="16">
        <v>4</v>
      </c>
      <c r="K26" s="16">
        <v>4</v>
      </c>
      <c r="L26" s="16">
        <f t="shared" si="0"/>
        <v>20</v>
      </c>
      <c r="M26" s="13" t="s">
        <v>44</v>
      </c>
      <c r="N26" s="40"/>
      <c r="O26" s="41">
        <f t="shared" si="1"/>
        <v>0</v>
      </c>
      <c r="P26" s="45"/>
    </row>
    <row r="27" s="2" customFormat="1" ht="66" customHeight="1" spans="1:16">
      <c r="A27" s="13">
        <v>24</v>
      </c>
      <c r="B27" s="13" t="s">
        <v>18</v>
      </c>
      <c r="C27" s="14" t="s">
        <v>68</v>
      </c>
      <c r="D27" s="18" t="s">
        <v>54</v>
      </c>
      <c r="E27" s="16">
        <v>0</v>
      </c>
      <c r="F27" s="16">
        <v>5</v>
      </c>
      <c r="G27" s="16">
        <v>0</v>
      </c>
      <c r="H27" s="16">
        <v>5</v>
      </c>
      <c r="I27" s="16">
        <v>5</v>
      </c>
      <c r="J27" s="16">
        <v>5</v>
      </c>
      <c r="K27" s="16">
        <v>5</v>
      </c>
      <c r="L27" s="16">
        <f t="shared" si="0"/>
        <v>25</v>
      </c>
      <c r="M27" s="13" t="s">
        <v>36</v>
      </c>
      <c r="N27" s="40"/>
      <c r="O27" s="41">
        <f t="shared" si="1"/>
        <v>0</v>
      </c>
      <c r="P27" s="45"/>
    </row>
    <row r="28" s="2" customFormat="1" ht="66.95" customHeight="1" spans="1:16">
      <c r="A28" s="13">
        <v>25</v>
      </c>
      <c r="B28" s="13" t="s">
        <v>18</v>
      </c>
      <c r="C28" s="14" t="s">
        <v>69</v>
      </c>
      <c r="D28" s="18" t="s">
        <v>70</v>
      </c>
      <c r="E28" s="16">
        <v>0</v>
      </c>
      <c r="F28" s="16">
        <v>50</v>
      </c>
      <c r="G28" s="16">
        <v>0</v>
      </c>
      <c r="H28" s="16">
        <v>50</v>
      </c>
      <c r="I28" s="16">
        <v>50</v>
      </c>
      <c r="J28" s="16">
        <v>50</v>
      </c>
      <c r="K28" s="16">
        <v>50</v>
      </c>
      <c r="L28" s="16">
        <f t="shared" si="0"/>
        <v>250</v>
      </c>
      <c r="M28" s="13" t="s">
        <v>44</v>
      </c>
      <c r="N28" s="40"/>
      <c r="O28" s="41">
        <f t="shared" si="1"/>
        <v>0</v>
      </c>
      <c r="P28" s="45"/>
    </row>
    <row r="29" s="2" customFormat="1" ht="57" customHeight="1" spans="1:16">
      <c r="A29" s="13">
        <v>26</v>
      </c>
      <c r="B29" s="13" t="s">
        <v>18</v>
      </c>
      <c r="C29" s="14" t="s">
        <v>71</v>
      </c>
      <c r="D29" s="18" t="s">
        <v>54</v>
      </c>
      <c r="E29" s="16">
        <v>0</v>
      </c>
      <c r="F29" s="16">
        <v>15</v>
      </c>
      <c r="G29" s="16">
        <v>0</v>
      </c>
      <c r="H29" s="16">
        <v>15</v>
      </c>
      <c r="I29" s="16">
        <v>0</v>
      </c>
      <c r="J29" s="16">
        <v>15</v>
      </c>
      <c r="K29" s="16">
        <v>15</v>
      </c>
      <c r="L29" s="16">
        <f t="shared" si="0"/>
        <v>60</v>
      </c>
      <c r="M29" s="13" t="s">
        <v>36</v>
      </c>
      <c r="N29" s="40"/>
      <c r="O29" s="41">
        <f t="shared" si="1"/>
        <v>0</v>
      </c>
      <c r="P29" s="45"/>
    </row>
    <row r="30" s="2" customFormat="1" ht="54" customHeight="1" spans="1:16">
      <c r="A30" s="13">
        <v>27</v>
      </c>
      <c r="B30" s="13" t="s">
        <v>18</v>
      </c>
      <c r="C30" s="14" t="s">
        <v>72</v>
      </c>
      <c r="D30" s="18" t="s">
        <v>73</v>
      </c>
      <c r="E30" s="16">
        <v>0</v>
      </c>
      <c r="F30" s="16">
        <v>4</v>
      </c>
      <c r="G30" s="16">
        <v>0</v>
      </c>
      <c r="H30" s="16">
        <v>4</v>
      </c>
      <c r="I30" s="16">
        <v>4</v>
      </c>
      <c r="J30" s="16">
        <v>4</v>
      </c>
      <c r="K30" s="16">
        <v>4</v>
      </c>
      <c r="L30" s="16">
        <f t="shared" si="0"/>
        <v>20</v>
      </c>
      <c r="M30" s="13" t="s">
        <v>44</v>
      </c>
      <c r="N30" s="40"/>
      <c r="O30" s="41">
        <f t="shared" si="1"/>
        <v>0</v>
      </c>
      <c r="P30" s="45"/>
    </row>
    <row r="31" s="2" customFormat="1" ht="63.95" customHeight="1" spans="1:16">
      <c r="A31" s="13">
        <v>28</v>
      </c>
      <c r="B31" s="13" t="s">
        <v>18</v>
      </c>
      <c r="C31" s="14" t="s">
        <v>74</v>
      </c>
      <c r="D31" s="22" t="s">
        <v>75</v>
      </c>
      <c r="E31" s="16">
        <v>0</v>
      </c>
      <c r="F31" s="16">
        <v>4</v>
      </c>
      <c r="G31" s="16">
        <v>0</v>
      </c>
      <c r="H31" s="16">
        <v>4</v>
      </c>
      <c r="I31" s="16">
        <v>4</v>
      </c>
      <c r="J31" s="16">
        <v>4</v>
      </c>
      <c r="K31" s="16">
        <v>4</v>
      </c>
      <c r="L31" s="16">
        <f t="shared" si="0"/>
        <v>20</v>
      </c>
      <c r="M31" s="13" t="s">
        <v>44</v>
      </c>
      <c r="N31" s="40"/>
      <c r="O31" s="41">
        <f t="shared" si="1"/>
        <v>0</v>
      </c>
      <c r="P31" s="45"/>
    </row>
    <row r="32" s="2" customFormat="1" ht="45" customHeight="1" spans="1:16">
      <c r="A32" s="13">
        <v>29</v>
      </c>
      <c r="B32" s="13" t="s">
        <v>18</v>
      </c>
      <c r="C32" s="14" t="s">
        <v>76</v>
      </c>
      <c r="D32" s="23" t="s">
        <v>77</v>
      </c>
      <c r="E32" s="16">
        <v>0</v>
      </c>
      <c r="F32" s="16">
        <v>2</v>
      </c>
      <c r="G32" s="16">
        <v>0</v>
      </c>
      <c r="H32" s="16">
        <v>2</v>
      </c>
      <c r="I32" s="16">
        <v>0</v>
      </c>
      <c r="J32" s="16">
        <v>2</v>
      </c>
      <c r="K32" s="16">
        <v>2</v>
      </c>
      <c r="L32" s="16">
        <f t="shared" si="0"/>
        <v>8</v>
      </c>
      <c r="M32" s="13" t="s">
        <v>44</v>
      </c>
      <c r="N32" s="40"/>
      <c r="O32" s="41">
        <f t="shared" si="1"/>
        <v>0</v>
      </c>
      <c r="P32" s="45"/>
    </row>
    <row r="33" s="2" customFormat="1" ht="57" customHeight="1" spans="1:16">
      <c r="A33" s="13">
        <v>30</v>
      </c>
      <c r="B33" s="13" t="s">
        <v>18</v>
      </c>
      <c r="C33" s="14" t="s">
        <v>78</v>
      </c>
      <c r="D33" s="23" t="s">
        <v>79</v>
      </c>
      <c r="E33" s="16">
        <v>0</v>
      </c>
      <c r="F33" s="16">
        <v>2</v>
      </c>
      <c r="G33" s="16">
        <v>0</v>
      </c>
      <c r="H33" s="16">
        <v>2</v>
      </c>
      <c r="I33" s="16">
        <v>2</v>
      </c>
      <c r="J33" s="16">
        <v>2</v>
      </c>
      <c r="K33" s="16">
        <v>2</v>
      </c>
      <c r="L33" s="16">
        <f t="shared" si="0"/>
        <v>10</v>
      </c>
      <c r="M33" s="13" t="s">
        <v>44</v>
      </c>
      <c r="N33" s="40"/>
      <c r="O33" s="41">
        <f t="shared" si="1"/>
        <v>0</v>
      </c>
      <c r="P33" s="45"/>
    </row>
    <row r="34" s="2" customFormat="1" ht="50.1" customHeight="1" spans="1:16">
      <c r="A34" s="13">
        <v>31</v>
      </c>
      <c r="B34" s="13" t="s">
        <v>18</v>
      </c>
      <c r="C34" s="14" t="s">
        <v>80</v>
      </c>
      <c r="D34" s="23" t="s">
        <v>79</v>
      </c>
      <c r="E34" s="16">
        <v>0</v>
      </c>
      <c r="F34" s="16">
        <v>4</v>
      </c>
      <c r="G34" s="16">
        <v>0</v>
      </c>
      <c r="H34" s="16">
        <v>4</v>
      </c>
      <c r="I34" s="16">
        <v>4</v>
      </c>
      <c r="J34" s="16">
        <v>4</v>
      </c>
      <c r="K34" s="16">
        <v>4</v>
      </c>
      <c r="L34" s="16">
        <f t="shared" si="0"/>
        <v>20</v>
      </c>
      <c r="M34" s="13" t="s">
        <v>44</v>
      </c>
      <c r="N34" s="40"/>
      <c r="O34" s="41">
        <f t="shared" si="1"/>
        <v>0</v>
      </c>
      <c r="P34" s="45"/>
    </row>
    <row r="35" s="2" customFormat="1" ht="63.95" customHeight="1" spans="1:16">
      <c r="A35" s="13">
        <v>32</v>
      </c>
      <c r="B35" s="13" t="s">
        <v>18</v>
      </c>
      <c r="C35" s="14" t="s">
        <v>81</v>
      </c>
      <c r="D35" s="18" t="s">
        <v>82</v>
      </c>
      <c r="E35" s="16">
        <v>4</v>
      </c>
      <c r="F35" s="16">
        <v>4</v>
      </c>
      <c r="G35" s="16">
        <v>4</v>
      </c>
      <c r="H35" s="16">
        <v>4</v>
      </c>
      <c r="I35" s="16">
        <v>4</v>
      </c>
      <c r="J35" s="16">
        <v>4</v>
      </c>
      <c r="K35" s="16">
        <v>4</v>
      </c>
      <c r="L35" s="16">
        <f t="shared" si="0"/>
        <v>28</v>
      </c>
      <c r="M35" s="13" t="s">
        <v>44</v>
      </c>
      <c r="N35" s="40"/>
      <c r="O35" s="41">
        <f t="shared" si="1"/>
        <v>0</v>
      </c>
      <c r="P35" s="45"/>
    </row>
    <row r="36" s="2" customFormat="1" ht="54" customHeight="1" spans="1:16">
      <c r="A36" s="13">
        <v>33</v>
      </c>
      <c r="B36" s="13" t="s">
        <v>18</v>
      </c>
      <c r="C36" s="14" t="s">
        <v>83</v>
      </c>
      <c r="D36" s="18" t="s">
        <v>84</v>
      </c>
      <c r="E36" s="16">
        <v>0</v>
      </c>
      <c r="F36" s="16">
        <v>8</v>
      </c>
      <c r="G36" s="16">
        <v>0</v>
      </c>
      <c r="H36" s="16">
        <v>8</v>
      </c>
      <c r="I36" s="16">
        <v>8</v>
      </c>
      <c r="J36" s="16">
        <v>8</v>
      </c>
      <c r="K36" s="16">
        <v>8</v>
      </c>
      <c r="L36" s="16">
        <f t="shared" si="0"/>
        <v>40</v>
      </c>
      <c r="M36" s="13" t="s">
        <v>44</v>
      </c>
      <c r="N36" s="40"/>
      <c r="O36" s="41">
        <f t="shared" si="1"/>
        <v>0</v>
      </c>
      <c r="P36" s="45"/>
    </row>
    <row r="37" s="2" customFormat="1" ht="48" customHeight="1" spans="1:16">
      <c r="A37" s="13">
        <v>34</v>
      </c>
      <c r="B37" s="13" t="s">
        <v>18</v>
      </c>
      <c r="C37" s="14" t="s">
        <v>85</v>
      </c>
      <c r="D37" s="18" t="s">
        <v>77</v>
      </c>
      <c r="E37" s="16">
        <v>0</v>
      </c>
      <c r="F37" s="16">
        <v>50</v>
      </c>
      <c r="G37" s="16">
        <v>0</v>
      </c>
      <c r="H37" s="16">
        <v>50</v>
      </c>
      <c r="I37" s="16">
        <v>50</v>
      </c>
      <c r="J37" s="16">
        <v>50</v>
      </c>
      <c r="K37" s="16">
        <v>50</v>
      </c>
      <c r="L37" s="16">
        <f t="shared" si="0"/>
        <v>250</v>
      </c>
      <c r="M37" s="13" t="s">
        <v>44</v>
      </c>
      <c r="N37" s="40"/>
      <c r="O37" s="41">
        <f t="shared" si="1"/>
        <v>0</v>
      </c>
      <c r="P37" s="45"/>
    </row>
    <row r="38" s="2" customFormat="1" ht="48" customHeight="1" spans="1:16">
      <c r="A38" s="13">
        <v>35</v>
      </c>
      <c r="B38" s="13" t="s">
        <v>18</v>
      </c>
      <c r="C38" s="14" t="s">
        <v>86</v>
      </c>
      <c r="D38" s="18" t="s">
        <v>87</v>
      </c>
      <c r="E38" s="16">
        <v>0</v>
      </c>
      <c r="F38" s="16">
        <v>140</v>
      </c>
      <c r="G38" s="16">
        <v>0</v>
      </c>
      <c r="H38" s="16">
        <v>140</v>
      </c>
      <c r="I38" s="16">
        <v>140</v>
      </c>
      <c r="J38" s="16">
        <v>140</v>
      </c>
      <c r="K38" s="16">
        <v>140</v>
      </c>
      <c r="L38" s="16">
        <f t="shared" si="0"/>
        <v>700</v>
      </c>
      <c r="M38" s="13" t="s">
        <v>44</v>
      </c>
      <c r="N38" s="40"/>
      <c r="O38" s="41">
        <f t="shared" si="1"/>
        <v>0</v>
      </c>
      <c r="P38" s="45"/>
    </row>
    <row r="39" s="2" customFormat="1" ht="48" customHeight="1" spans="1:16">
      <c r="A39" s="13">
        <v>36</v>
      </c>
      <c r="B39" s="13" t="s">
        <v>18</v>
      </c>
      <c r="C39" s="14" t="s">
        <v>88</v>
      </c>
      <c r="D39" s="18" t="s">
        <v>89</v>
      </c>
      <c r="E39" s="16">
        <v>0</v>
      </c>
      <c r="F39" s="16">
        <v>26</v>
      </c>
      <c r="G39" s="16">
        <v>0</v>
      </c>
      <c r="H39" s="16">
        <v>26</v>
      </c>
      <c r="I39" s="16">
        <v>26</v>
      </c>
      <c r="J39" s="16">
        <v>26</v>
      </c>
      <c r="K39" s="16">
        <v>26</v>
      </c>
      <c r="L39" s="16">
        <f t="shared" si="0"/>
        <v>130</v>
      </c>
      <c r="M39" s="13" t="s">
        <v>44</v>
      </c>
      <c r="N39" s="40"/>
      <c r="O39" s="41">
        <f t="shared" si="1"/>
        <v>0</v>
      </c>
      <c r="P39" s="45"/>
    </row>
    <row r="40" s="2" customFormat="1" ht="72" customHeight="1" spans="1:16">
      <c r="A40" s="13">
        <v>37</v>
      </c>
      <c r="B40" s="13" t="s">
        <v>18</v>
      </c>
      <c r="C40" s="14" t="s">
        <v>90</v>
      </c>
      <c r="D40" s="18" t="s">
        <v>91</v>
      </c>
      <c r="E40" s="16">
        <v>100</v>
      </c>
      <c r="F40" s="16">
        <v>100</v>
      </c>
      <c r="G40" s="16">
        <v>100</v>
      </c>
      <c r="H40" s="16">
        <v>100</v>
      </c>
      <c r="I40" s="16">
        <v>100</v>
      </c>
      <c r="J40" s="16">
        <v>100</v>
      </c>
      <c r="K40" s="16">
        <v>100</v>
      </c>
      <c r="L40" s="16">
        <f t="shared" si="0"/>
        <v>700</v>
      </c>
      <c r="M40" s="13" t="s">
        <v>44</v>
      </c>
      <c r="N40" s="40"/>
      <c r="O40" s="41">
        <f t="shared" si="1"/>
        <v>0</v>
      </c>
      <c r="P40" s="45"/>
    </row>
    <row r="41" s="2" customFormat="1" ht="39.95" customHeight="1" spans="1:16">
      <c r="A41" s="13">
        <v>38</v>
      </c>
      <c r="B41" s="13" t="s">
        <v>18</v>
      </c>
      <c r="C41" s="14" t="s">
        <v>92</v>
      </c>
      <c r="D41" s="18" t="s">
        <v>93</v>
      </c>
      <c r="E41" s="16">
        <v>500</v>
      </c>
      <c r="F41" s="16">
        <v>500</v>
      </c>
      <c r="G41" s="16">
        <v>500</v>
      </c>
      <c r="H41" s="16">
        <v>500</v>
      </c>
      <c r="I41" s="16">
        <v>500</v>
      </c>
      <c r="J41" s="16">
        <v>500</v>
      </c>
      <c r="K41" s="16">
        <v>500</v>
      </c>
      <c r="L41" s="16">
        <f t="shared" si="0"/>
        <v>3500</v>
      </c>
      <c r="M41" s="13" t="s">
        <v>94</v>
      </c>
      <c r="N41" s="40"/>
      <c r="O41" s="41">
        <f t="shared" si="1"/>
        <v>0</v>
      </c>
      <c r="P41" s="45"/>
    </row>
    <row r="42" s="1" customFormat="1" ht="32.25" customHeight="1" spans="1:16">
      <c r="A42" s="24" t="s">
        <v>95</v>
      </c>
      <c r="B42" s="25"/>
      <c r="C42" s="25"/>
      <c r="D42" s="26"/>
      <c r="E42" s="27">
        <f>SUM(O4:O41)</f>
        <v>0</v>
      </c>
      <c r="F42" s="28"/>
      <c r="G42" s="28"/>
      <c r="H42" s="28"/>
      <c r="I42" s="28"/>
      <c r="J42" s="28"/>
      <c r="K42" s="28"/>
      <c r="L42" s="28"/>
      <c r="M42" s="28"/>
      <c r="N42" s="49"/>
      <c r="O42" s="50"/>
      <c r="P42" s="51"/>
    </row>
    <row r="43" s="1" customFormat="1" ht="32.25" customHeight="1" spans="1:16">
      <c r="A43" s="24" t="s">
        <v>96</v>
      </c>
      <c r="B43" s="25"/>
      <c r="C43" s="25"/>
      <c r="D43" s="26"/>
      <c r="E43" s="29">
        <v>0.13</v>
      </c>
      <c r="F43" s="30"/>
      <c r="G43" s="30"/>
      <c r="H43" s="30"/>
      <c r="I43" s="30"/>
      <c r="J43" s="30"/>
      <c r="K43" s="30"/>
      <c r="L43" s="30"/>
      <c r="M43" s="30"/>
      <c r="N43" s="52"/>
      <c r="O43" s="53"/>
      <c r="P43" s="51"/>
    </row>
    <row r="44" s="3" customFormat="1" ht="33" customHeight="1" spans="1:16">
      <c r="A44" s="24" t="s">
        <v>97</v>
      </c>
      <c r="B44" s="25"/>
      <c r="C44" s="25"/>
      <c r="D44" s="15"/>
      <c r="E44" s="27">
        <f>E42/(1+E43)</f>
        <v>0</v>
      </c>
      <c r="F44" s="28"/>
      <c r="G44" s="28"/>
      <c r="H44" s="28"/>
      <c r="I44" s="28"/>
      <c r="J44" s="28"/>
      <c r="K44" s="28"/>
      <c r="L44" s="28"/>
      <c r="M44" s="28"/>
      <c r="N44" s="49"/>
      <c r="O44" s="50"/>
      <c r="P44" s="54"/>
    </row>
    <row r="45" ht="18" customHeight="1"/>
    <row r="46" s="1" customFormat="1" ht="33" customHeight="1" spans="1:15">
      <c r="A46" s="31" t="s">
        <v>98</v>
      </c>
      <c r="B46" s="31"/>
      <c r="C46" s="31"/>
      <c r="D46" s="31"/>
      <c r="E46" s="4"/>
      <c r="F46" s="4"/>
      <c r="G46" s="4"/>
      <c r="H46" s="4"/>
      <c r="I46" s="4"/>
      <c r="J46" s="4"/>
      <c r="K46" s="4"/>
      <c r="L46" s="5"/>
      <c r="M46" s="4"/>
      <c r="N46" s="6"/>
      <c r="O46" s="7"/>
    </row>
  </sheetData>
  <sheetProtection password="DD0B" sheet="1" objects="1"/>
  <protectedRanges>
    <protectedRange sqref="N4:N41" name="区域1"/>
    <protectedRange sqref="N4:N41" name="区域1_1"/>
  </protectedRanges>
  <mergeCells count="10">
    <mergeCell ref="A1:P1"/>
    <mergeCell ref="A42:D42"/>
    <mergeCell ref="E42:O42"/>
    <mergeCell ref="A43:D43"/>
    <mergeCell ref="E43:O43"/>
    <mergeCell ref="A44:D44"/>
    <mergeCell ref="E44:O44"/>
    <mergeCell ref="A46:D46"/>
    <mergeCell ref="P11:P13"/>
    <mergeCell ref="P22:P23"/>
  </mergeCell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 master="" otherUserPermission="visible">
    <arrUserId title="区域1" rangeCreator="" othersAccessPermission="edit"/>
    <arrUserId title="区域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交安设施</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津铭</cp:lastModifiedBy>
  <dcterms:created xsi:type="dcterms:W3CDTF">2023-04-10T00:42:00Z</dcterms:created>
  <dcterms:modified xsi:type="dcterms:W3CDTF">2024-09-10T07:41:23Z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FC02D0F340E14C51A22CD1DB1FAD30F6_13</vt:lpwstr>
  </property>
</Properties>
</file>